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Preencher!$A$1:$T$21</definedName>
    <definedName name="_xlnm._FilterDatabase" localSheetId="2" hidden="1">Exemplo!$A$1:$T$3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Fretes na reforma tributária: comparação de margem, créditos e datas</t>
        </is>
      </c>
    </row>
    <row r="2">
      <c r="A2" s="15" t="inlineStr">
        <is>
          <t xml:space="preserve">Finalidade</t>
        </is>
      </c>
      <c r="B2" s="16" t="inlineStr">
        <is>
          <t xml:space="preserve">Organizar os dados de cada prestação para identificar qual contrato merece revisão de preço, qual exige atenção ao prazo de recebimento e quais conclusões dependem de validação fiscal.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prestação e fase da transição que deseja comparar. Reúna contrato, documento fiscal da prestação, comprovantes dos custos e datas previstas. Preencha preço e custos em R$; peça ao fiscal os tributos da fase e os créditos já validados. Deixe créditos incertos fora da margem-base. Os dois exemplos são inteiramente hipotéticos: seus valores, datas e destinos não são alíquotas, vencimentos ou resultados oficiais.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Margem-base em valor (R$)</t>
        </is>
      </c>
      <c r="B8" s="16" t="inlineStr">
        <is>
          <t xml:space="preserve">Do preço, subtraem-se custos e tributos informados; somam-se apenas créditos validados. Crédito pendente não reduz o custo nesta conta.</t>
        </is>
      </c>
    </row>
    <row r="9">
      <c r="A9" s="16" t="inlineStr">
        <is>
          <t xml:space="preserve">Margem-base sobre o preço (%)</t>
        </is>
      </c>
      <c r="B9" s="16" t="inlineStr">
        <is>
          <t xml:space="preserve">Divide a margem-base pelo preço e multiplica por 100. Só interprete com preço maior que zero.</t>
        </is>
      </c>
    </row>
    <row r="10"/>
    <row r="11">
      <c r="A11" s="15" t="inlineStr">
        <is>
          <t xml:space="preserve">Resumo dos dados preenchidos</t>
        </is>
      </c>
    </row>
    <row r="12">
      <c r="A12" s="16" t="inlineStr">
        <is>
          <t xml:space="preserve">Prestações registradas</t>
        </is>
      </c>
      <c r="B12" s="18">
        <f>COUNTA(Preencher!A2:A21)</f>
        <v>0</v>
      </c>
    </row>
    <row r="13">
      <c r="A13" s="16" t="inlineStr">
        <is>
          <t xml:space="preserve">Prestações com créditos pendentes</t>
        </is>
      </c>
      <c r="B13" s="18">
        <f>COUNTIF(Preencher!P2:P21,C13)</f>
        <v>0</v>
      </c>
      <c r="C13" s="2" t="inlineStr">
        <is>
          <t xml:space="preserve">Há pendências</t>
        </is>
      </c>
    </row>
    <row r="14">
      <c r="A14" s="16" t="inlineStr">
        <is>
          <t xml:space="preserve">Linhas em uso (primeira coluna preenchida)</t>
        </is>
      </c>
      <c r="B14" s="18">
        <f>COUNTA(Preencher!A2:A21)</f>
        <v>0</v>
      </c>
    </row>
    <row r="15">
      <c r="A15" s="16" t="inlineStr">
        <is>
          <t xml:space="preserve">Linhas com “Margem-base em valor (R$)” calculado</t>
        </is>
      </c>
      <c r="B15" s="18">
        <f>COUNT(Preencher!R2:R21)</f>
        <v>0</v>
      </c>
    </row>
    <row r="16">
      <c r="A16" s="16" t="inlineStr">
        <is>
          <t xml:space="preserve">Linhas com “Margem-base sobre o preço (%)” calculado</t>
        </is>
      </c>
      <c r="B16" s="18">
        <f>COUNT(Preencher!S2:S21)</f>
        <v>0</v>
      </c>
    </row>
    <row r="17">
      <c r="A17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8"/>
    <row r="19">
      <c r="A19" s="15" t="inlineStr">
        <is>
          <t xml:space="preserve">Fontes</t>
        </is>
      </c>
      <c r="B19" s="16"/>
    </row>
    <row r="20">
      <c r="A20" s="16" t="inlineStr">
        <is>
          <t xml:space="preserve">Lei Complementar nº 214/2025, texto atualizado — arts. 11, 12, 169 e 180</t>
        </is>
      </c>
      <c r="B20" s="16" t="inlineStr">
        <is>
          <t xml:space="preserve">https://www2.camara.leg.br/legin/fed/leicom/2025/leicomplementar-214-16-janeiro-2025-796905-normaatualizada-pl.html</t>
        </is>
      </c>
    </row>
    <row r="21">
      <c r="A21" s="16" t="inlineStr">
        <is>
          <t xml:space="preserve">Receita Federal — Entenda a Reforma Tributária do Consumo: transição</t>
        </is>
      </c>
      <c r="B21" s="16" t="inlineStr">
        <is>
          <t xml:space="preserve">https://www.gov.br/receitafederal/pt-br/acesso-a-informacao/acoes-e-programas/reforma-tributaria-do-consumo/entenda</t>
        </is>
      </c>
    </row>
    <row r="22">
      <c r="A22" s="15" t="inlineStr">
        <is>
          <t xml:space="preserve">Limitações</t>
        </is>
      </c>
      <c r="B22" s="16" t="inlineStr">
        <is>
          <t xml:space="preserve">Os R$ 900 de tributos, a meta de 30%, os demais valores e todas as datas dos exemplos são premissas hipotéticas, sem fonte oficial e sem previsão para 2027. As fontes fundamentam pontos de conferência legal e a separação das fases, não esses números. A margem é uma conta preliminar: não diagnostica a tributação, confirma crédito utilizável, fixa preço nem mede a necessidade total de capital de giro. Em especial, multiplicar uma compra por uma alíquota não valida crédito. O fiscal deve confirmar operação, regime, tributos, condições e documentos de cada crédito; o financeiro deve detalhar todas as entradas e saídas por data. Comparações entre os contratos não isolam o efeito do destino, pois custos e execução também diferem.</t>
        </is>
      </c>
    </row>
    <row r="23">
      <c r="A23" s="15" t="inlineStr">
        <is>
          <t xml:space="preserve">Preparado em</t>
        </is>
      </c>
      <c r="B23" s="16" t="inlineStr">
        <is>
          <t xml:space="preserve">26/10/2026</t>
        </is>
      </c>
    </row>
    <row r="24">
      <c r="A24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18" customWidth="1"/>
    <col min="6" max="6" width="30" customWidth="1"/>
    <col min="7" max="7" width="30" customWidth="1"/>
    <col min="8" max="8" width="30" customWidth="1"/>
    <col min="9" max="9" width="30" customWidth="1"/>
    <col min="10" max="10" width="17" customWidth="1"/>
    <col min="11" max="11" width="17" customWidth="1"/>
    <col min="12" max="12" width="19" customWidth="1"/>
    <col min="13" max="13" width="20" customWidth="1"/>
    <col min="14" max="14" width="29" customWidth="1"/>
    <col min="15" max="15" width="18" customWidth="1"/>
    <col min="16" max="16" width="18" customWidth="1"/>
    <col min="17" max="17" width="26" customWidth="1"/>
    <col min="18" max="18" width="18" customWidth="1"/>
    <col min="19" max="19" width="20" customWidth="1"/>
    <col min="20" max="20" width="26" customWidth="1"/>
  </cols>
  <sheetData>
    <row r="1" ht="32" customHeight="1">
      <c r="A1" s="3" t="inlineStr">
        <is>
          <t xml:space="preserve">Prestação ou contrato</t>
        </is>
      </c>
      <c r="B1" s="3" t="inlineStr">
        <is>
          <t xml:space="preserve">Fase ou período simulado</t>
        </is>
      </c>
      <c r="C1" s="3" t="inlineStr">
        <is>
          <t xml:space="preserve">Entrega indicada no documento fiscal</t>
        </is>
      </c>
      <c r="D1" s="3" t="inlineStr">
        <is>
          <t xml:space="preserve">Documento da prestação</t>
        </is>
      </c>
      <c r="E1" s="3" t="inlineStr">
        <is>
          <t xml:space="preserve">Execução do frete</t>
        </is>
      </c>
      <c r="F1" s="3" t="inlineStr">
        <is>
          <t xml:space="preserve">Regime da transportadora</t>
        </is>
      </c>
      <c r="G1" s="3" t="inlineStr">
        <is>
          <t xml:space="preserve">Quem cobra e suporta o transporte</t>
        </is>
      </c>
      <c r="H1" s="3" t="inlineStr">
        <is>
          <t xml:space="preserve">Condição do contratado</t>
        </is>
      </c>
      <c r="I1" s="3" t="inlineStr">
        <is>
          <t xml:space="preserve">Comprovantes dos custos e créditos</t>
        </is>
      </c>
      <c r="J1" s="3" t="inlineStr">
        <is>
          <t xml:space="preserve">Preço cobrado (R$)</t>
        </is>
      </c>
      <c r="K1" s="3" t="inlineStr">
        <is>
          <t xml:space="preserve">Custos da frota (R$)</t>
        </is>
      </c>
      <c r="L1" s="3" t="inlineStr">
        <is>
          <t xml:space="preserve">Pagamento ao autônomo (R$)</t>
        </is>
      </c>
      <c r="M1" s="3" t="inlineStr">
        <is>
          <t xml:space="preserve">Outros custos atribuídos (R$)</t>
        </is>
      </c>
      <c r="N1" s="3" t="inlineStr">
        <is>
          <t xml:space="preserve">Tributos da fase informados pelo fiscal (R$)</t>
        </is>
      </c>
      <c r="O1" s="3" t="inlineStr">
        <is>
          <t xml:space="preserve">Crédito a verificar (R$)</t>
        </is>
      </c>
      <c r="P1" s="3" t="inlineStr">
        <is>
          <t xml:space="preserve">Situação dos créditos</t>
        </is>
      </c>
      <c r="Q1" s="3" t="inlineStr">
        <is>
          <t xml:space="preserve">Créditos validados para a operação (R$)</t>
        </is>
      </c>
      <c r="R1" s="3" t="inlineStr">
        <is>
          <t xml:space="preserve">Margem-base em valor (R$)</t>
        </is>
      </c>
      <c r="S1" s="3" t="inlineStr">
        <is>
          <t xml:space="preserve">Margem-base sobre o preço (%)</t>
        </is>
      </c>
      <c r="T1" s="3" t="inlineStr">
        <is>
          <t xml:space="preserve">Margem mínima definida pela empresa (%)</t>
        </is>
      </c>
    </row>
    <row r="2">
      <c r="A2" s="4"/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4"/>
      <c r="Q2" s="5"/>
      <c r="R2" s="9">
        <f>IF(OR(A2="",J2="",K2="",L2="",M2="",N2="",Q2=""),"",ROUND((((((J2-K2)-L2)-M2)-N2)+Q2),2))</f>
      </c>
      <c r="S2" s="10">
        <f>IF(OR(A2="",J2="",K2="",L2="",M2="",N2="",Q2="",J2=0),"",ROUND((((((((J2-K2)-L2)-M2)-N2)+Q2)/J2)*100),4))</f>
      </c>
      <c r="T2" s="6"/>
    </row>
    <row r="3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4"/>
      <c r="Q3" s="5"/>
      <c r="R3" s="9">
        <f>IF(OR(A3="",J3="",K3="",L3="",M3="",N3="",Q3=""),"",ROUND((((((J3-K3)-L3)-M3)-N3)+Q3),2))</f>
      </c>
      <c r="S3" s="10">
        <f>IF(OR(A3="",J3="",K3="",L3="",M3="",N3="",Q3="",J3=0),"",ROUND((((((((J3-K3)-L3)-M3)-N3)+Q3)/J3)*100),4))</f>
      </c>
      <c r="T3" s="6"/>
    </row>
    <row r="4">
      <c r="A4" s="4"/>
      <c r="B4" s="4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5"/>
      <c r="O4" s="5"/>
      <c r="P4" s="4"/>
      <c r="Q4" s="5"/>
      <c r="R4" s="9">
        <f>IF(OR(A4="",J4="",K4="",L4="",M4="",N4="",Q4=""),"",ROUND((((((J4-K4)-L4)-M4)-N4)+Q4),2))</f>
      </c>
      <c r="S4" s="10">
        <f>IF(OR(A4="",J4="",K4="",L4="",M4="",N4="",Q4="",J4=0),"",ROUND((((((((J4-K4)-L4)-M4)-N4)+Q4)/J4)*100),4))</f>
      </c>
      <c r="T4" s="6"/>
    </row>
    <row r="5">
      <c r="A5" s="4"/>
      <c r="B5" s="4"/>
      <c r="C5" s="4"/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  <c r="P5" s="4"/>
      <c r="Q5" s="5"/>
      <c r="R5" s="9">
        <f>IF(OR(A5="",J5="",K5="",L5="",M5="",N5="",Q5=""),"",ROUND((((((J5-K5)-L5)-M5)-N5)+Q5),2))</f>
      </c>
      <c r="S5" s="10">
        <f>IF(OR(A5="",J5="",K5="",L5="",M5="",N5="",Q5="",J5=0),"",ROUND((((((((J5-K5)-L5)-M5)-N5)+Q5)/J5)*100),4))</f>
      </c>
      <c r="T5" s="6"/>
    </row>
    <row r="6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4"/>
      <c r="Q6" s="5"/>
      <c r="R6" s="9">
        <f>IF(OR(A6="",J6="",K6="",L6="",M6="",N6="",Q6=""),"",ROUND((((((J6-K6)-L6)-M6)-N6)+Q6),2))</f>
      </c>
      <c r="S6" s="10">
        <f>IF(OR(A6="",J6="",K6="",L6="",M6="",N6="",Q6="",J6=0),"",ROUND((((((((J6-K6)-L6)-M6)-N6)+Q6)/J6)*100),4))</f>
      </c>
      <c r="T6" s="6"/>
    </row>
    <row r="7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4"/>
      <c r="Q7" s="5"/>
      <c r="R7" s="9">
        <f>IF(OR(A7="",J7="",K7="",L7="",M7="",N7="",Q7=""),"",ROUND((((((J7-K7)-L7)-M7)-N7)+Q7),2))</f>
      </c>
      <c r="S7" s="10">
        <f>IF(OR(A7="",J7="",K7="",L7="",M7="",N7="",Q7="",J7=0),"",ROUND((((((((J7-K7)-L7)-M7)-N7)+Q7)/J7)*100),4))</f>
      </c>
      <c r="T7" s="6"/>
    </row>
    <row r="8">
      <c r="A8" s="4"/>
      <c r="B8" s="4"/>
      <c r="C8" s="4"/>
      <c r="D8" s="4"/>
      <c r="E8" s="4"/>
      <c r="F8" s="4"/>
      <c r="G8" s="4"/>
      <c r="H8" s="4"/>
      <c r="I8" s="4"/>
      <c r="J8" s="5"/>
      <c r="K8" s="5"/>
      <c r="L8" s="5"/>
      <c r="M8" s="5"/>
      <c r="N8" s="5"/>
      <c r="O8" s="5"/>
      <c r="P8" s="4"/>
      <c r="Q8" s="5"/>
      <c r="R8" s="9">
        <f>IF(OR(A8="",J8="",K8="",L8="",M8="",N8="",Q8=""),"",ROUND((((((J8-K8)-L8)-M8)-N8)+Q8),2))</f>
      </c>
      <c r="S8" s="10">
        <f>IF(OR(A8="",J8="",K8="",L8="",M8="",N8="",Q8="",J8=0),"",ROUND((((((((J8-K8)-L8)-M8)-N8)+Q8)/J8)*100),4))</f>
      </c>
      <c r="T8" s="6"/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5"/>
      <c r="L9" s="5"/>
      <c r="M9" s="5"/>
      <c r="N9" s="5"/>
      <c r="O9" s="5"/>
      <c r="P9" s="4"/>
      <c r="Q9" s="5"/>
      <c r="R9" s="9">
        <f>IF(OR(A9="",J9="",K9="",L9="",M9="",N9="",Q9=""),"",ROUND((((((J9-K9)-L9)-M9)-N9)+Q9),2))</f>
      </c>
      <c r="S9" s="10">
        <f>IF(OR(A9="",J9="",K9="",L9="",M9="",N9="",Q9="",J9=0),"",ROUND((((((((J9-K9)-L9)-M9)-N9)+Q9)/J9)*100),4))</f>
      </c>
      <c r="T9" s="6"/>
    </row>
    <row r="10">
      <c r="A10" s="4"/>
      <c r="B10" s="4"/>
      <c r="C10" s="4"/>
      <c r="D10" s="4"/>
      <c r="E10" s="4"/>
      <c r="F10" s="4"/>
      <c r="G10" s="4"/>
      <c r="H10" s="4"/>
      <c r="I10" s="4"/>
      <c r="J10" s="5"/>
      <c r="K10" s="5"/>
      <c r="L10" s="5"/>
      <c r="M10" s="5"/>
      <c r="N10" s="5"/>
      <c r="O10" s="5"/>
      <c r="P10" s="4"/>
      <c r="Q10" s="5"/>
      <c r="R10" s="9">
        <f>IF(OR(A10="",J10="",K10="",L10="",M10="",N10="",Q10=""),"",ROUND((((((J10-K10)-L10)-M10)-N10)+Q10),2))</f>
      </c>
      <c r="S10" s="10">
        <f>IF(OR(A10="",J10="",K10="",L10="",M10="",N10="",Q10="",J10=0),"",ROUND((((((((J10-K10)-L10)-M10)-N10)+Q10)/J10)*100),4))</f>
      </c>
      <c r="T10" s="6"/>
    </row>
    <row r="11">
      <c r="A11" s="4"/>
      <c r="B11" s="4"/>
      <c r="C11" s="4"/>
      <c r="D11" s="4"/>
      <c r="E11" s="4"/>
      <c r="F11" s="4"/>
      <c r="G11" s="4"/>
      <c r="H11" s="4"/>
      <c r="I11" s="4"/>
      <c r="J11" s="5"/>
      <c r="K11" s="5"/>
      <c r="L11" s="5"/>
      <c r="M11" s="5"/>
      <c r="N11" s="5"/>
      <c r="O11" s="5"/>
      <c r="P11" s="4"/>
      <c r="Q11" s="5"/>
      <c r="R11" s="9">
        <f>IF(OR(A11="",J11="",K11="",L11="",M11="",N11="",Q11=""),"",ROUND((((((J11-K11)-L11)-M11)-N11)+Q11),2))</f>
      </c>
      <c r="S11" s="10">
        <f>IF(OR(A11="",J11="",K11="",L11="",M11="",N11="",Q11="",J11=0),"",ROUND((((((((J11-K11)-L11)-M11)-N11)+Q11)/J11)*100),4))</f>
      </c>
      <c r="T11" s="6"/>
    </row>
    <row r="12">
      <c r="A12" s="4"/>
      <c r="B12" s="4"/>
      <c r="C12" s="4"/>
      <c r="D12" s="4"/>
      <c r="E12" s="4"/>
      <c r="F12" s="4"/>
      <c r="G12" s="4"/>
      <c r="H12" s="4"/>
      <c r="I12" s="4"/>
      <c r="J12" s="5"/>
      <c r="K12" s="5"/>
      <c r="L12" s="5"/>
      <c r="M12" s="5"/>
      <c r="N12" s="5"/>
      <c r="O12" s="5"/>
      <c r="P12" s="4"/>
      <c r="Q12" s="5"/>
      <c r="R12" s="9">
        <f>IF(OR(A12="",J12="",K12="",L12="",M12="",N12="",Q12=""),"",ROUND((((((J12-K12)-L12)-M12)-N12)+Q12),2))</f>
      </c>
      <c r="S12" s="10">
        <f>IF(OR(A12="",J12="",K12="",L12="",M12="",N12="",Q12="",J12=0),"",ROUND((((((((J12-K12)-L12)-M12)-N12)+Q12)/J12)*100),4))</f>
      </c>
      <c r="T12" s="6"/>
    </row>
    <row r="13">
      <c r="A13" s="4"/>
      <c r="B13" s="4"/>
      <c r="C13" s="4"/>
      <c r="D13" s="4"/>
      <c r="E13" s="4"/>
      <c r="F13" s="4"/>
      <c r="G13" s="4"/>
      <c r="H13" s="4"/>
      <c r="I13" s="4"/>
      <c r="J13" s="5"/>
      <c r="K13" s="5"/>
      <c r="L13" s="5"/>
      <c r="M13" s="5"/>
      <c r="N13" s="5"/>
      <c r="O13" s="5"/>
      <c r="P13" s="4"/>
      <c r="Q13" s="5"/>
      <c r="R13" s="9">
        <f>IF(OR(A13="",J13="",K13="",L13="",M13="",N13="",Q13=""),"",ROUND((((((J13-K13)-L13)-M13)-N13)+Q13),2))</f>
      </c>
      <c r="S13" s="10">
        <f>IF(OR(A13="",J13="",K13="",L13="",M13="",N13="",Q13="",J13=0),"",ROUND((((((((J13-K13)-L13)-M13)-N13)+Q13)/J13)*100),4))</f>
      </c>
      <c r="T13" s="6"/>
    </row>
    <row r="14">
      <c r="A14" s="4"/>
      <c r="B14" s="4"/>
      <c r="C14" s="4"/>
      <c r="D14" s="4"/>
      <c r="E14" s="4"/>
      <c r="F14" s="4"/>
      <c r="G14" s="4"/>
      <c r="H14" s="4"/>
      <c r="I14" s="4"/>
      <c r="J14" s="5"/>
      <c r="K14" s="5"/>
      <c r="L14" s="5"/>
      <c r="M14" s="5"/>
      <c r="N14" s="5"/>
      <c r="O14" s="5"/>
      <c r="P14" s="4"/>
      <c r="Q14" s="5"/>
      <c r="R14" s="9">
        <f>IF(OR(A14="",J14="",K14="",L14="",M14="",N14="",Q14=""),"",ROUND((((((J14-K14)-L14)-M14)-N14)+Q14),2))</f>
      </c>
      <c r="S14" s="10">
        <f>IF(OR(A14="",J14="",K14="",L14="",M14="",N14="",Q14="",J14=0),"",ROUND((((((((J14-K14)-L14)-M14)-N14)+Q14)/J14)*100),4))</f>
      </c>
      <c r="T14" s="6"/>
    </row>
    <row r="15">
      <c r="A15" s="4"/>
      <c r="B15" s="4"/>
      <c r="C15" s="4"/>
      <c r="D15" s="4"/>
      <c r="E15" s="4"/>
      <c r="F15" s="4"/>
      <c r="G15" s="4"/>
      <c r="H15" s="4"/>
      <c r="I15" s="4"/>
      <c r="J15" s="5"/>
      <c r="K15" s="5"/>
      <c r="L15" s="5"/>
      <c r="M15" s="5"/>
      <c r="N15" s="5"/>
      <c r="O15" s="5"/>
      <c r="P15" s="4"/>
      <c r="Q15" s="5"/>
      <c r="R15" s="9">
        <f>IF(OR(A15="",J15="",K15="",L15="",M15="",N15="",Q15=""),"",ROUND((((((J15-K15)-L15)-M15)-N15)+Q15),2))</f>
      </c>
      <c r="S15" s="10">
        <f>IF(OR(A15="",J15="",K15="",L15="",M15="",N15="",Q15="",J15=0),"",ROUND((((((((J15-K15)-L15)-M15)-N15)+Q15)/J15)*100),4))</f>
      </c>
      <c r="T15" s="6"/>
    </row>
    <row r="16">
      <c r="A16" s="4"/>
      <c r="B16" s="4"/>
      <c r="C16" s="4"/>
      <c r="D16" s="4"/>
      <c r="E16" s="4"/>
      <c r="F16" s="4"/>
      <c r="G16" s="4"/>
      <c r="H16" s="4"/>
      <c r="I16" s="4"/>
      <c r="J16" s="5"/>
      <c r="K16" s="5"/>
      <c r="L16" s="5"/>
      <c r="M16" s="5"/>
      <c r="N16" s="5"/>
      <c r="O16" s="5"/>
      <c r="P16" s="4"/>
      <c r="Q16" s="5"/>
      <c r="R16" s="9">
        <f>IF(OR(A16="",J16="",K16="",L16="",M16="",N16="",Q16=""),"",ROUND((((((J16-K16)-L16)-M16)-N16)+Q16),2))</f>
      </c>
      <c r="S16" s="10">
        <f>IF(OR(A16="",J16="",K16="",L16="",M16="",N16="",Q16="",J16=0),"",ROUND((((((((J16-K16)-L16)-M16)-N16)+Q16)/J16)*100),4))</f>
      </c>
      <c r="T16" s="6"/>
    </row>
    <row r="17">
      <c r="A17" s="4"/>
      <c r="B17" s="4"/>
      <c r="C17" s="4"/>
      <c r="D17" s="4"/>
      <c r="E17" s="4"/>
      <c r="F17" s="4"/>
      <c r="G17" s="4"/>
      <c r="H17" s="4"/>
      <c r="I17" s="4"/>
      <c r="J17" s="5"/>
      <c r="K17" s="5"/>
      <c r="L17" s="5"/>
      <c r="M17" s="5"/>
      <c r="N17" s="5"/>
      <c r="O17" s="5"/>
      <c r="P17" s="4"/>
      <c r="Q17" s="5"/>
      <c r="R17" s="9">
        <f>IF(OR(A17="",J17="",K17="",L17="",M17="",N17="",Q17=""),"",ROUND((((((J17-K17)-L17)-M17)-N17)+Q17),2))</f>
      </c>
      <c r="S17" s="10">
        <f>IF(OR(A17="",J17="",K17="",L17="",M17="",N17="",Q17="",J17=0),"",ROUND((((((((J17-K17)-L17)-M17)-N17)+Q17)/J17)*100),4))</f>
      </c>
      <c r="T17" s="6"/>
    </row>
    <row r="18">
      <c r="A18" s="4"/>
      <c r="B18" s="4"/>
      <c r="C18" s="4"/>
      <c r="D18" s="4"/>
      <c r="E18" s="4"/>
      <c r="F18" s="4"/>
      <c r="G18" s="4"/>
      <c r="H18" s="4"/>
      <c r="I18" s="4"/>
      <c r="J18" s="5"/>
      <c r="K18" s="5"/>
      <c r="L18" s="5"/>
      <c r="M18" s="5"/>
      <c r="N18" s="5"/>
      <c r="O18" s="5"/>
      <c r="P18" s="4"/>
      <c r="Q18" s="5"/>
      <c r="R18" s="9">
        <f>IF(OR(A18="",J18="",K18="",L18="",M18="",N18="",Q18=""),"",ROUND((((((J18-K18)-L18)-M18)-N18)+Q18),2))</f>
      </c>
      <c r="S18" s="10">
        <f>IF(OR(A18="",J18="",K18="",L18="",M18="",N18="",Q18="",J18=0),"",ROUND((((((((J18-K18)-L18)-M18)-N18)+Q18)/J18)*100),4))</f>
      </c>
      <c r="T18" s="6"/>
    </row>
    <row r="19">
      <c r="A19" s="4"/>
      <c r="B19" s="4"/>
      <c r="C19" s="4"/>
      <c r="D19" s="4"/>
      <c r="E19" s="4"/>
      <c r="F19" s="4"/>
      <c r="G19" s="4"/>
      <c r="H19" s="4"/>
      <c r="I19" s="4"/>
      <c r="J19" s="5"/>
      <c r="K19" s="5"/>
      <c r="L19" s="5"/>
      <c r="M19" s="5"/>
      <c r="N19" s="5"/>
      <c r="O19" s="5"/>
      <c r="P19" s="4"/>
      <c r="Q19" s="5"/>
      <c r="R19" s="9">
        <f>IF(OR(A19="",J19="",K19="",L19="",M19="",N19="",Q19=""),"",ROUND((((((J19-K19)-L19)-M19)-N19)+Q19),2))</f>
      </c>
      <c r="S19" s="10">
        <f>IF(OR(A19="",J19="",K19="",L19="",M19="",N19="",Q19="",J19=0),"",ROUND((((((((J19-K19)-L19)-M19)-N19)+Q19)/J19)*100),4))</f>
      </c>
      <c r="T19" s="6"/>
    </row>
    <row r="20">
      <c r="A20" s="4"/>
      <c r="B20" s="4"/>
      <c r="C20" s="4"/>
      <c r="D20" s="4"/>
      <c r="E20" s="4"/>
      <c r="F20" s="4"/>
      <c r="G20" s="4"/>
      <c r="H20" s="4"/>
      <c r="I20" s="4"/>
      <c r="J20" s="5"/>
      <c r="K20" s="5"/>
      <c r="L20" s="5"/>
      <c r="M20" s="5"/>
      <c r="N20" s="5"/>
      <c r="O20" s="5"/>
      <c r="P20" s="4"/>
      <c r="Q20" s="5"/>
      <c r="R20" s="9">
        <f>IF(OR(A20="",J20="",K20="",L20="",M20="",N20="",Q20=""),"",ROUND((((((J20-K20)-L20)-M20)-N20)+Q20),2))</f>
      </c>
      <c r="S20" s="10">
        <f>IF(OR(A20="",J20="",K20="",L20="",M20="",N20="",Q20="",J20=0),"",ROUND((((((((J20-K20)-L20)-M20)-N20)+Q20)/J20)*100),4))</f>
      </c>
      <c r="T20" s="6"/>
    </row>
    <row r="21">
      <c r="A21" s="4"/>
      <c r="B21" s="4"/>
      <c r="C21" s="4"/>
      <c r="D21" s="4"/>
      <c r="E21" s="4"/>
      <c r="F21" s="4"/>
      <c r="G21" s="4"/>
      <c r="H21" s="4"/>
      <c r="I21" s="4"/>
      <c r="J21" s="5"/>
      <c r="K21" s="5"/>
      <c r="L21" s="5"/>
      <c r="M21" s="5"/>
      <c r="N21" s="5"/>
      <c r="O21" s="5"/>
      <c r="P21" s="4"/>
      <c r="Q21" s="5"/>
      <c r="R21" s="9">
        <f>IF(OR(A21="",J21="",K21="",L21="",M21="",N21="",Q21=""),"",ROUND((((((J21-K21)-L21)-M21)-N21)+Q21),2))</f>
      </c>
      <c r="S21" s="10">
        <f>IF(OR(A21="",J21="",K21="",L21="",M21="",N21="",Q21="",J21=0),"",ROUND((((((((J21-K21)-L21)-M21)-N21)+Q21)/J21)*100),4))</f>
      </c>
      <c r="T21" s="6"/>
    </row>
  </sheetData>
  <autoFilter ref="A1:T21"/>
  <dataValidations count="2">
    <dataValidation type="list" allowBlank="1" showErrorMessage="1" sqref="E2:E21">
      <formula1>"Frota própria,Autônomo contratado,Outra ou a confirmar"</formula1>
    </dataValidation>
    <dataValidation type="list" allowBlank="1" showErrorMessage="1" sqref="P2:P21">
      <formula1>"Há pendências,Sem pendências após conferência,Conferência não iniciada"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18" customWidth="1"/>
    <col min="6" max="6" width="30" customWidth="1"/>
    <col min="7" max="7" width="30" customWidth="1"/>
    <col min="8" max="8" width="30" customWidth="1"/>
    <col min="9" max="9" width="30" customWidth="1"/>
    <col min="10" max="10" width="17" customWidth="1"/>
    <col min="11" max="11" width="17" customWidth="1"/>
    <col min="12" max="12" width="19" customWidth="1"/>
    <col min="13" max="13" width="20" customWidth="1"/>
    <col min="14" max="14" width="29" customWidth="1"/>
    <col min="15" max="15" width="18" customWidth="1"/>
    <col min="16" max="16" width="18" customWidth="1"/>
    <col min="17" max="17" width="26" customWidth="1"/>
    <col min="18" max="18" width="18" customWidth="1"/>
    <col min="19" max="19" width="20" customWidth="1"/>
    <col min="20" max="20" width="26" customWidth="1"/>
  </cols>
  <sheetData>
    <row r="1" ht="32" customHeight="1">
      <c r="A1" s="3" t="inlineStr">
        <is>
          <t xml:space="preserve">Prestação ou contrato</t>
        </is>
      </c>
      <c r="B1" s="3" t="inlineStr">
        <is>
          <t xml:space="preserve">Fase ou período simulado</t>
        </is>
      </c>
      <c r="C1" s="3" t="inlineStr">
        <is>
          <t xml:space="preserve">Entrega indicada no documento fiscal</t>
        </is>
      </c>
      <c r="D1" s="3" t="inlineStr">
        <is>
          <t xml:space="preserve">Documento da prestação</t>
        </is>
      </c>
      <c r="E1" s="3" t="inlineStr">
        <is>
          <t xml:space="preserve">Execução do frete</t>
        </is>
      </c>
      <c r="F1" s="3" t="inlineStr">
        <is>
          <t xml:space="preserve">Regime da transportadora</t>
        </is>
      </c>
      <c r="G1" s="3" t="inlineStr">
        <is>
          <t xml:space="preserve">Quem cobra e suporta o transporte</t>
        </is>
      </c>
      <c r="H1" s="3" t="inlineStr">
        <is>
          <t xml:space="preserve">Condição do contratado</t>
        </is>
      </c>
      <c r="I1" s="3" t="inlineStr">
        <is>
          <t xml:space="preserve">Comprovantes dos custos e créditos</t>
        </is>
      </c>
      <c r="J1" s="3" t="inlineStr">
        <is>
          <t xml:space="preserve">Preço cobrado (R$)</t>
        </is>
      </c>
      <c r="K1" s="3" t="inlineStr">
        <is>
          <t xml:space="preserve">Custos da frota (R$)</t>
        </is>
      </c>
      <c r="L1" s="3" t="inlineStr">
        <is>
          <t xml:space="preserve">Pagamento ao autônomo (R$)</t>
        </is>
      </c>
      <c r="M1" s="3" t="inlineStr">
        <is>
          <t xml:space="preserve">Outros custos atribuídos (R$)</t>
        </is>
      </c>
      <c r="N1" s="3" t="inlineStr">
        <is>
          <t xml:space="preserve">Tributos da fase informados pelo fiscal (R$)</t>
        </is>
      </c>
      <c r="O1" s="3" t="inlineStr">
        <is>
          <t xml:space="preserve">Crédito a verificar (R$)</t>
        </is>
      </c>
      <c r="P1" s="3" t="inlineStr">
        <is>
          <t xml:space="preserve">Situação dos créditos</t>
        </is>
      </c>
      <c r="Q1" s="3" t="inlineStr">
        <is>
          <t xml:space="preserve">Créditos validados para a operação (R$)</t>
        </is>
      </c>
      <c r="R1" s="3" t="inlineStr">
        <is>
          <t xml:space="preserve">Margem-base em valor (R$)</t>
        </is>
      </c>
      <c r="S1" s="3" t="inlineStr">
        <is>
          <t xml:space="preserve">Margem-base sobre o preço (%)</t>
        </is>
      </c>
      <c r="T1" s="3" t="inlineStr">
        <is>
          <t xml:space="preserve">Margem mínima definida pela empresa (%)</t>
        </is>
      </c>
    </row>
    <row r="2">
      <c r="A2" s="4" t="inlineStr">
        <is>
          <t xml:space="preserve">Contrato A — hipotético</t>
        </is>
      </c>
      <c r="B2" s="4" t="inlineStr">
        <is>
          <t xml:space="preserve">2027 — cenário hipotético</t>
        </is>
      </c>
      <c r="C2" s="4" t="inlineStr">
        <is>
          <t xml:space="preserve">Belo Horizonte (MG), hipótese a confrontar com o documento</t>
        </is>
      </c>
      <c r="D2" s="4" t="inlineStr">
        <is>
          <t xml:space="preserve">Não informado no exercício</t>
        </is>
      </c>
      <c r="E2" s="4" t="inlineStr">
        <is>
          <t xml:space="preserve">Frota própria</t>
        </is>
      </c>
      <c r="F2" s="4" t="inlineStr">
        <is>
          <t xml:space="preserve">Regime regular, hipótese a confirmar</t>
        </is>
      </c>
      <c r="G2" s="4" t="inlineStr">
        <is>
          <t xml:space="preserve">Transportadora cobra o cliente pela prestação; conferir contrato</t>
        </is>
      </c>
      <c r="H2" s="4" t="inlineStr">
        <is>
          <t xml:space="preserve">Não se aplica</t>
        </is>
      </c>
      <c r="I2" s="4" t="inlineStr">
        <is>
          <t xml:space="preserve">Comprovantes da frota ainda a conferir</t>
        </is>
      </c>
      <c r="J2" s="5">
        <v>10000</v>
      </c>
      <c r="K2" s="5">
        <v>4500</v>
      </c>
      <c r="L2" s="5">
        <v>0</v>
      </c>
      <c r="M2" s="5">
        <v>800</v>
      </c>
      <c r="N2" s="5">
        <v>900</v>
      </c>
      <c r="O2" s="5"/>
      <c r="P2" s="4" t="inlineStr">
        <is>
          <t xml:space="preserve">Há pendências</t>
        </is>
      </c>
      <c r="Q2" s="5">
        <v>0</v>
      </c>
      <c r="R2" s="9">
        <f>IF(OR(A2="",J2="",K2="",L2="",M2="",N2="",Q2=""),"",ROUND((((((J2-K2)-L2)-M2)-N2)+Q2),2))</f>
        <v>3800</v>
      </c>
      <c r="S2" s="10">
        <f>IF(OR(A2="",J2="",K2="",L2="",M2="",N2="",Q2="",J2=0),"",ROUND((((((((J2-K2)-L2)-M2)-N2)+Q2)/J2)*100),4))</f>
        <v>38</v>
      </c>
      <c r="T2" s="6">
        <v>0.3</v>
      </c>
    </row>
    <row r="3">
      <c r="A3" s="4" t="inlineStr">
        <is>
          <t xml:space="preserve">Contrato B — hipotético</t>
        </is>
      </c>
      <c r="B3" s="4" t="inlineStr">
        <is>
          <t xml:space="preserve">2027 — cenário hipotético</t>
        </is>
      </c>
      <c r="C3" s="4" t="inlineStr">
        <is>
          <t xml:space="preserve">Campinas (SP), hipótese a confrontar com o documento</t>
        </is>
      </c>
      <c r="D3" s="4" t="inlineStr">
        <is>
          <t xml:space="preserve">Não informado no exercício</t>
        </is>
      </c>
      <c r="E3" s="4" t="inlineStr">
        <is>
          <t xml:space="preserve">Autônomo contratado</t>
        </is>
      </c>
      <c r="F3" s="4" t="inlineStr">
        <is>
          <t xml:space="preserve">Regime regular, hipótese a confirmar</t>
        </is>
      </c>
      <c r="G3" s="4" t="inlineStr">
        <is>
          <t xml:space="preserve">Transportadora cobra o cliente e paga o contratado, hipóteses a conferir</t>
        </is>
      </c>
      <c r="H3" s="4" t="inlineStr">
        <is>
          <t xml:space="preserve">Pessoa física não contribuinte, hipótese a confirmar</t>
        </is>
      </c>
      <c r="I3" s="4" t="inlineStr">
        <is>
          <t xml:space="preserve">Documento fiscal eletrônico da aquisição e demais comprovantes a conferir</t>
        </is>
      </c>
      <c r="J3" s="5">
        <v>10000</v>
      </c>
      <c r="K3" s="5">
        <v>0</v>
      </c>
      <c r="L3" s="5">
        <v>6000</v>
      </c>
      <c r="M3" s="5">
        <v>300</v>
      </c>
      <c r="N3" s="5">
        <v>900</v>
      </c>
      <c r="O3" s="5"/>
      <c r="P3" s="4" t="inlineStr">
        <is>
          <t xml:space="preserve">Há pendências</t>
        </is>
      </c>
      <c r="Q3" s="5">
        <v>0</v>
      </c>
      <c r="R3" s="9">
        <f>IF(OR(A3="",J3="",K3="",L3="",M3="",N3="",Q3=""),"",ROUND((((((J3-K3)-L3)-M3)-N3)+Q3),2))</f>
        <v>2800</v>
      </c>
      <c r="S3" s="10">
        <f>IF(OR(A3="",J3="",K3="",L3="",M3="",N3="",Q3="",J3=0),"",ROUND((((((((J3-K3)-L3)-M3)-N3)+Q3)/J3)*100),4))</f>
        <v>28</v>
      </c>
      <c r="T3" s="6">
        <v>0.3</v>
      </c>
    </row>
  </sheetData>
  <autoFilter ref="A1:T3"/>
  <dataValidations count="2">
    <dataValidation type="list" allowBlank="1" showErrorMessage="1" sqref="E2:E3">
      <formula1>"Frota própria,Autônomo contratado,Outra ou a confirmar"</formula1>
    </dataValidation>
    <dataValidation type="list" allowBlank="1" showErrorMessage="1" sqref="P2:P3">
      <formula1>"Há pendências,Sem pendências após conferência,Conferência não iniciada"</formula1>
    </dataValidation>
  </dataValidations>
</worksheet>
</file>