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Exemplo!$A$1:$T$4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Preço e margem do produto: conferência documental e comparação de cenários</t>
        </is>
      </c>
    </row>
    <row r="2">
      <c r="A2" s="15" t="inlineStr">
        <is>
          <t xml:space="preserve">Finalidade</t>
        </is>
      </c>
      <c r="B2" s="16" t="inlineStr">
        <is>
          <t xml:space="preserve">Reconstruir a margem de contribuição por unidade e comparar alternativas antes de aprovar um reajuste. Cada linha representa um cenário para um produto e uma condição de operação.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identifique o produto e a operação, reúna pedido e nota de venda, documentos de compra e frete, gastos variáveis e apuração fiscal. Preencha valores em R$ por unidade; informe o volume em unidades e as datas no formato AAAA-MM-DD. Registre o crédito como R$ 0 até que o fiscal confirme documentalmente sua existência e utilização. Informe os tributos da saída antes de abater qualquer crédito lançado nesta ficha. Depois compare a margem por unidade e a contribuição total dos cenários, verificando também o calendário. As três linhas da prévia são hipóteses didáticas do artigo, não dados ou premissas fiscais de uma empresa.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Preço cobrado (R$/unidade)</t>
        </is>
      </c>
      <c r="B8" s="16" t="inlineStr">
        <is>
          <t xml:space="preserve">Preço de tabela menos desconto. Não use o repasse bancário líquido no lugar desse preço.</t>
        </is>
      </c>
    </row>
    <row r="9">
      <c r="A9" s="16" t="inlineStr">
        <is>
          <t xml:space="preserve">Margem de contribuição (R$/unidade)</t>
        </is>
      </c>
      <c r="B9" s="16" t="inlineStr">
        <is>
          <t xml:space="preserve">Do preço cobrado, subtrai mercadoria, frete de entrada, tributos da saída e gastos variáveis; soma o crédito apenas uma vez.</t>
        </is>
      </c>
    </row>
    <row r="10">
      <c r="A10" s="16" t="inlineStr">
        <is>
          <t xml:space="preserve">Margem sobre o preço cobrado (%)</t>
        </is>
      </c>
      <c r="B10" s="16" t="inlineStr">
        <is>
          <t xml:space="preserve">Divide a margem por unidade pelo preço efetivamente cobrado e multiplica por 100.</t>
        </is>
      </c>
    </row>
    <row r="11">
      <c r="A11" s="16" t="inlineStr">
        <is>
          <t xml:space="preserve">Contribuição do cenário (R$)</t>
        </is>
      </c>
      <c r="B11" s="16" t="inlineStr">
        <is>
          <t xml:space="preserve">Multiplica a margem por unidade pelo volume informado para comparar cenários.</t>
        </is>
      </c>
    </row>
    <row r="12"/>
    <row r="13">
      <c r="A13" s="15" t="inlineStr">
        <is>
          <t xml:space="preserve">Resumo dos dados preenchidos</t>
        </is>
      </c>
    </row>
    <row r="14">
      <c r="A14" s="16" t="inlineStr">
        <is>
          <t xml:space="preserve">Linhas em uso (primeira coluna preenchida)</t>
        </is>
      </c>
      <c r="B14" s="18">
        <f>COUNTA(Preencher!A2:A21)</f>
        <v>0</v>
      </c>
    </row>
    <row r="15">
      <c r="A15" s="16" t="inlineStr">
        <is>
          <t xml:space="preserve">Linhas com “Preço cobrado (R$/unidade)” calculado</t>
        </is>
      </c>
      <c r="B15" s="18">
        <f>COUNT(Preencher!H2:H21)</f>
        <v>0</v>
      </c>
    </row>
    <row r="16">
      <c r="A16" s="16" t="inlineStr">
        <is>
          <t xml:space="preserve">Linhas com “Margem de contribuição (R$/unidade)” calculado</t>
        </is>
      </c>
      <c r="B16" s="18">
        <f>COUNT(Preencher!O2:O21)</f>
        <v>0</v>
      </c>
    </row>
    <row r="17">
      <c r="A17" s="16" t="inlineStr">
        <is>
          <t xml:space="preserve">Linhas com “Margem sobre o preço cobrado (%)” calculado</t>
        </is>
      </c>
      <c r="B17" s="18">
        <f>COUNT(Preencher!P2:P21)</f>
        <v>0</v>
      </c>
    </row>
    <row r="18">
      <c r="A18" s="16" t="inlineStr">
        <is>
          <t xml:space="preserve">Linhas com “Contribuição do cenário (R$)” calculado</t>
        </is>
      </c>
      <c r="B18" s="18">
        <f>COUNT(Preencher!Q2:Q21)</f>
        <v>0</v>
      </c>
    </row>
    <row r="19">
      <c r="A19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20"/>
    <row r="21">
      <c r="A21" s="15" t="inlineStr">
        <is>
          <t xml:space="preserve">Fontes</t>
        </is>
      </c>
      <c r="B21" s="16"/>
    </row>
    <row r="22">
      <c r="A22" s="16" t="inlineStr">
        <is>
          <t xml:space="preserve">Quais impostos uma empresa paga no Brasil? — Scott</t>
        </is>
      </c>
      <c r="B22" s="16" t="inlineStr">
        <is>
          <t xml:space="preserve">https://scottgroup.com.br/blog/quais-impostos-uma-empresa-paga</t>
        </is>
      </c>
    </row>
    <row r="23">
      <c r="A23" s="15" t="inlineStr">
        <is>
          <t xml:space="preserve">Limitações</t>
        </is>
      </c>
      <c r="B23" s="16" t="inlineStr">
        <is>
          <t xml:space="preserve">A prévia reproduz hipóteses aritméticas do artigo: margens de R$ 40, R$ 49 e R$ 45 por unidade e contribuições de R$ 4.000, R$ 3.920 e R$ 4.500, respectivamente. Na terceira linha, mercadoria de R$ 75 e crédito de R$ 5 são apenas uma forma hipotética de representar custo ajustado de R$ 80; não pressupõem que uma renegociação preserve o crédito. Os exemplos não têm comprovantes nem fundamento fiscal cadastrado. Cálculos não confirmam crédito utilizável, tratamento tributário, demanda, possibilidade de renegociação ou suficiência da margem. Valores e datas reais dependem de documentos e validação fiscal; a ficha não substitui a apuração nem um controle completo de caixa.</t>
        </is>
      </c>
    </row>
    <row r="24">
      <c r="A24" s="15" t="inlineStr">
        <is>
          <t xml:space="preserve">Preparado em</t>
        </is>
      </c>
      <c r="B24" s="16" t="inlineStr">
        <is>
          <t xml:space="preserve">14/10/2026</t>
        </is>
      </c>
    </row>
    <row r="25">
      <c r="A25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8" customWidth="1"/>
    <col min="6" max="6" width="20" customWidth="1"/>
    <col min="7" max="7" width="17" customWidth="1"/>
    <col min="8" max="8" width="19" customWidth="1"/>
    <col min="9" max="9" width="17" customWidth="1"/>
    <col min="10" max="10" width="20" customWidth="1"/>
    <col min="11" max="11" width="29" customWidth="1"/>
    <col min="12" max="12" width="38" customWidth="1"/>
    <col min="13" max="13" width="29" customWidth="1"/>
    <col min="14" max="14" width="20" customWidth="1"/>
    <col min="15" max="15" width="24" customWidth="1"/>
    <col min="16" max="16" width="22" customWidth="1"/>
    <col min="17" max="17" width="20" customWidth="1"/>
    <col min="18" max="18" width="15" customWidth="1"/>
    <col min="19" max="19" width="20" customWidth="1"/>
    <col min="20" max="20" width="22" customWidth="1"/>
  </cols>
  <sheetData>
    <row r="1" ht="32" customHeight="1">
      <c r="A1" s="3" t="inlineStr">
        <is>
          <t xml:space="preserve">Produto, operação e cenário</t>
        </is>
      </c>
      <c r="B1" s="3" t="inlineStr">
        <is>
          <t xml:space="preserve">Pedido e nota de venda</t>
        </is>
      </c>
      <c r="C1" s="3" t="inlineStr">
        <is>
          <t xml:space="preserve">Compra e frete: documentos e rateio</t>
        </is>
      </c>
      <c r="D1" s="3" t="inlineStr">
        <is>
          <t xml:space="preserve">Tratamento fiscal e fundamento</t>
        </is>
      </c>
      <c r="E1" s="3" t="inlineStr">
        <is>
          <t xml:space="preserve">Situação da conferência</t>
        </is>
      </c>
      <c r="F1" s="3" t="inlineStr">
        <is>
          <t xml:space="preserve">Preço de tabela (R$/unidade)</t>
        </is>
      </c>
      <c r="G1" s="3" t="inlineStr">
        <is>
          <t xml:space="preserve">Desconto (R$/unidade)</t>
        </is>
      </c>
      <c r="H1" s="3" t="inlineStr">
        <is>
          <t xml:space="preserve">Preço cobrado (R$/unidade)</t>
        </is>
      </c>
      <c r="I1" s="3" t="inlineStr">
        <is>
          <t xml:space="preserve">Mercadoria (R$/unidade)</t>
        </is>
      </c>
      <c r="J1" s="3" t="inlineStr">
        <is>
          <t xml:space="preserve">Frete de entrada (R$/unidade)</t>
        </is>
      </c>
      <c r="K1" s="3" t="inlineStr">
        <is>
          <t xml:space="preserve">Crédito confirmado e utilizável (R$/unidade)</t>
        </is>
      </c>
      <c r="L1" s="3" t="inlineStr">
        <is>
          <t xml:space="preserve">Tributos atribuídos à saída, antes desse crédito (R$/unidade)</t>
        </is>
      </c>
      <c r="M1" s="3" t="inlineStr">
        <is>
          <t xml:space="preserve">Outros gastos variáveis da venda (R$/unidade)</t>
        </is>
      </c>
      <c r="N1" s="3" t="inlineStr">
        <is>
          <t xml:space="preserve">Volume do cenário (unidades)</t>
        </is>
      </c>
      <c r="O1" s="3" t="inlineStr">
        <is>
          <t xml:space="preserve">Margem de contribuição (R$/unidade)</t>
        </is>
      </c>
      <c r="P1" s="3" t="inlineStr">
        <is>
          <t xml:space="preserve">Margem sobre o preço cobrado (%)</t>
        </is>
      </c>
      <c r="Q1" s="3" t="inlineStr">
        <is>
          <t xml:space="preserve">Contribuição do cenário (R$)</t>
        </is>
      </c>
      <c r="R1" s="3" t="inlineStr">
        <is>
          <t xml:space="preserve">Recebimento previsto</t>
        </is>
      </c>
      <c r="S1" s="3" t="inlineStr">
        <is>
          <t xml:space="preserve">Pagamento da compra previsto</t>
        </is>
      </c>
      <c r="T1" s="3" t="inlineStr">
        <is>
          <t xml:space="preserve">Pagamento dos tributos previsto</t>
        </is>
      </c>
    </row>
    <row r="2">
      <c r="A2" s="4"/>
      <c r="B2" s="4"/>
      <c r="C2" s="4"/>
      <c r="D2" s="4"/>
      <c r="E2" s="4"/>
      <c r="F2" s="5"/>
      <c r="G2" s="5"/>
      <c r="H2" s="9">
        <f>IF(OR(A2="",F2="",G2=""),"",ROUND((F2-G2),2))</f>
      </c>
      <c r="I2" s="5"/>
      <c r="J2" s="5"/>
      <c r="K2" s="5"/>
      <c r="L2" s="5"/>
      <c r="M2" s="5"/>
      <c r="N2" s="7"/>
      <c r="O2" s="9">
        <f>IF(OR(A2="",F2="",G2="",I2="",J2="",K2="",L2="",M2=""),"",ROUND(((((((F2-G2)-I2)-J2)+K2)-L2)-M2),2))</f>
      </c>
      <c r="P2" s="10">
        <f>IF(OR(A2="",F2="",G2="",I2="",J2="",K2="",L2="",M2="",(F2-G2)=0),"",ROUND(((((((((F2-G2)-I2)-J2)+K2)-L2)-M2)/(F2-G2))*100),4))</f>
      </c>
      <c r="Q2" s="9">
        <f>IF(OR(A2="",F2="",G2="",I2="",J2="",K2="",L2="",M2="",N2=""),"",ROUND((((((((F2-G2)-I2)-J2)+K2)-L2)-M2)*N2),2))</f>
      </c>
      <c r="R2" s="8"/>
      <c r="S2" s="8"/>
      <c r="T2" s="8"/>
    </row>
    <row r="3">
      <c r="A3" s="4"/>
      <c r="B3" s="4"/>
      <c r="C3" s="4"/>
      <c r="D3" s="4"/>
      <c r="E3" s="4"/>
      <c r="F3" s="5"/>
      <c r="G3" s="5"/>
      <c r="H3" s="9">
        <f>IF(OR(A3="",F3="",G3=""),"",ROUND((F3-G3),2))</f>
      </c>
      <c r="I3" s="5"/>
      <c r="J3" s="5"/>
      <c r="K3" s="5"/>
      <c r="L3" s="5"/>
      <c r="M3" s="5"/>
      <c r="N3" s="7"/>
      <c r="O3" s="9">
        <f>IF(OR(A3="",F3="",G3="",I3="",J3="",K3="",L3="",M3=""),"",ROUND(((((((F3-G3)-I3)-J3)+K3)-L3)-M3),2))</f>
      </c>
      <c r="P3" s="10">
        <f>IF(OR(A3="",F3="",G3="",I3="",J3="",K3="",L3="",M3="",(F3-G3)=0),"",ROUND(((((((((F3-G3)-I3)-J3)+K3)-L3)-M3)/(F3-G3))*100),4))</f>
      </c>
      <c r="Q3" s="9">
        <f>IF(OR(A3="",F3="",G3="",I3="",J3="",K3="",L3="",M3="",N3=""),"",ROUND((((((((F3-G3)-I3)-J3)+K3)-L3)-M3)*N3),2))</f>
      </c>
      <c r="R3" s="8"/>
      <c r="S3" s="8"/>
      <c r="T3" s="8"/>
    </row>
    <row r="4">
      <c r="A4" s="4"/>
      <c r="B4" s="4"/>
      <c r="C4" s="4"/>
      <c r="D4" s="4"/>
      <c r="E4" s="4"/>
      <c r="F4" s="5"/>
      <c r="G4" s="5"/>
      <c r="H4" s="9">
        <f>IF(OR(A4="",F4="",G4=""),"",ROUND((F4-G4),2))</f>
      </c>
      <c r="I4" s="5"/>
      <c r="J4" s="5"/>
      <c r="K4" s="5"/>
      <c r="L4" s="5"/>
      <c r="M4" s="5"/>
      <c r="N4" s="7"/>
      <c r="O4" s="9">
        <f>IF(OR(A4="",F4="",G4="",I4="",J4="",K4="",L4="",M4=""),"",ROUND(((((((F4-G4)-I4)-J4)+K4)-L4)-M4),2))</f>
      </c>
      <c r="P4" s="10">
        <f>IF(OR(A4="",F4="",G4="",I4="",J4="",K4="",L4="",M4="",(F4-G4)=0),"",ROUND(((((((((F4-G4)-I4)-J4)+K4)-L4)-M4)/(F4-G4))*100),4))</f>
      </c>
      <c r="Q4" s="9">
        <f>IF(OR(A4="",F4="",G4="",I4="",J4="",K4="",L4="",M4="",N4=""),"",ROUND((((((((F4-G4)-I4)-J4)+K4)-L4)-M4)*N4),2))</f>
      </c>
      <c r="R4" s="8"/>
      <c r="S4" s="8"/>
      <c r="T4" s="8"/>
    </row>
    <row r="5">
      <c r="A5" s="4"/>
      <c r="B5" s="4"/>
      <c r="C5" s="4"/>
      <c r="D5" s="4"/>
      <c r="E5" s="4"/>
      <c r="F5" s="5"/>
      <c r="G5" s="5"/>
      <c r="H5" s="9">
        <f>IF(OR(A5="",F5="",G5=""),"",ROUND((F5-G5),2))</f>
      </c>
      <c r="I5" s="5"/>
      <c r="J5" s="5"/>
      <c r="K5" s="5"/>
      <c r="L5" s="5"/>
      <c r="M5" s="5"/>
      <c r="N5" s="7"/>
      <c r="O5" s="9">
        <f>IF(OR(A5="",F5="",G5="",I5="",J5="",K5="",L5="",M5=""),"",ROUND(((((((F5-G5)-I5)-J5)+K5)-L5)-M5),2))</f>
      </c>
      <c r="P5" s="10">
        <f>IF(OR(A5="",F5="",G5="",I5="",J5="",K5="",L5="",M5="",(F5-G5)=0),"",ROUND(((((((((F5-G5)-I5)-J5)+K5)-L5)-M5)/(F5-G5))*100),4))</f>
      </c>
      <c r="Q5" s="9">
        <f>IF(OR(A5="",F5="",G5="",I5="",J5="",K5="",L5="",M5="",N5=""),"",ROUND((((((((F5-G5)-I5)-J5)+K5)-L5)-M5)*N5),2))</f>
      </c>
      <c r="R5" s="8"/>
      <c r="S5" s="8"/>
      <c r="T5" s="8"/>
    </row>
    <row r="6">
      <c r="A6" s="4"/>
      <c r="B6" s="4"/>
      <c r="C6" s="4"/>
      <c r="D6" s="4"/>
      <c r="E6" s="4"/>
      <c r="F6" s="5"/>
      <c r="G6" s="5"/>
      <c r="H6" s="9">
        <f>IF(OR(A6="",F6="",G6=""),"",ROUND((F6-G6),2))</f>
      </c>
      <c r="I6" s="5"/>
      <c r="J6" s="5"/>
      <c r="K6" s="5"/>
      <c r="L6" s="5"/>
      <c r="M6" s="5"/>
      <c r="N6" s="7"/>
      <c r="O6" s="9">
        <f>IF(OR(A6="",F6="",G6="",I6="",J6="",K6="",L6="",M6=""),"",ROUND(((((((F6-G6)-I6)-J6)+K6)-L6)-M6),2))</f>
      </c>
      <c r="P6" s="10">
        <f>IF(OR(A6="",F6="",G6="",I6="",J6="",K6="",L6="",M6="",(F6-G6)=0),"",ROUND(((((((((F6-G6)-I6)-J6)+K6)-L6)-M6)/(F6-G6))*100),4))</f>
      </c>
      <c r="Q6" s="9">
        <f>IF(OR(A6="",F6="",G6="",I6="",J6="",K6="",L6="",M6="",N6=""),"",ROUND((((((((F6-G6)-I6)-J6)+K6)-L6)-M6)*N6),2))</f>
      </c>
      <c r="R6" s="8"/>
      <c r="S6" s="8"/>
      <c r="T6" s="8"/>
    </row>
    <row r="7">
      <c r="A7" s="4"/>
      <c r="B7" s="4"/>
      <c r="C7" s="4"/>
      <c r="D7" s="4"/>
      <c r="E7" s="4"/>
      <c r="F7" s="5"/>
      <c r="G7" s="5"/>
      <c r="H7" s="9">
        <f>IF(OR(A7="",F7="",G7=""),"",ROUND((F7-G7),2))</f>
      </c>
      <c r="I7" s="5"/>
      <c r="J7" s="5"/>
      <c r="K7" s="5"/>
      <c r="L7" s="5"/>
      <c r="M7" s="5"/>
      <c r="N7" s="7"/>
      <c r="O7" s="9">
        <f>IF(OR(A7="",F7="",G7="",I7="",J7="",K7="",L7="",M7=""),"",ROUND(((((((F7-G7)-I7)-J7)+K7)-L7)-M7),2))</f>
      </c>
      <c r="P7" s="10">
        <f>IF(OR(A7="",F7="",G7="",I7="",J7="",K7="",L7="",M7="",(F7-G7)=0),"",ROUND(((((((((F7-G7)-I7)-J7)+K7)-L7)-M7)/(F7-G7))*100),4))</f>
      </c>
      <c r="Q7" s="9">
        <f>IF(OR(A7="",F7="",G7="",I7="",J7="",K7="",L7="",M7="",N7=""),"",ROUND((((((((F7-G7)-I7)-J7)+K7)-L7)-M7)*N7),2))</f>
      </c>
      <c r="R7" s="8"/>
      <c r="S7" s="8"/>
      <c r="T7" s="8"/>
    </row>
    <row r="8">
      <c r="A8" s="4"/>
      <c r="B8" s="4"/>
      <c r="C8" s="4"/>
      <c r="D8" s="4"/>
      <c r="E8" s="4"/>
      <c r="F8" s="5"/>
      <c r="G8" s="5"/>
      <c r="H8" s="9">
        <f>IF(OR(A8="",F8="",G8=""),"",ROUND((F8-G8),2))</f>
      </c>
      <c r="I8" s="5"/>
      <c r="J8" s="5"/>
      <c r="K8" s="5"/>
      <c r="L8" s="5"/>
      <c r="M8" s="5"/>
      <c r="N8" s="7"/>
      <c r="O8" s="9">
        <f>IF(OR(A8="",F8="",G8="",I8="",J8="",K8="",L8="",M8=""),"",ROUND(((((((F8-G8)-I8)-J8)+K8)-L8)-M8),2))</f>
      </c>
      <c r="P8" s="10">
        <f>IF(OR(A8="",F8="",G8="",I8="",J8="",K8="",L8="",M8="",(F8-G8)=0),"",ROUND(((((((((F8-G8)-I8)-J8)+K8)-L8)-M8)/(F8-G8))*100),4))</f>
      </c>
      <c r="Q8" s="9">
        <f>IF(OR(A8="",F8="",G8="",I8="",J8="",K8="",L8="",M8="",N8=""),"",ROUND((((((((F8-G8)-I8)-J8)+K8)-L8)-M8)*N8),2))</f>
      </c>
      <c r="R8" s="8"/>
      <c r="S8" s="8"/>
      <c r="T8" s="8"/>
    </row>
    <row r="9">
      <c r="A9" s="4"/>
      <c r="B9" s="4"/>
      <c r="C9" s="4"/>
      <c r="D9" s="4"/>
      <c r="E9" s="4"/>
      <c r="F9" s="5"/>
      <c r="G9" s="5"/>
      <c r="H9" s="9">
        <f>IF(OR(A9="",F9="",G9=""),"",ROUND((F9-G9),2))</f>
      </c>
      <c r="I9" s="5"/>
      <c r="J9" s="5"/>
      <c r="K9" s="5"/>
      <c r="L9" s="5"/>
      <c r="M9" s="5"/>
      <c r="N9" s="7"/>
      <c r="O9" s="9">
        <f>IF(OR(A9="",F9="",G9="",I9="",J9="",K9="",L9="",M9=""),"",ROUND(((((((F9-G9)-I9)-J9)+K9)-L9)-M9),2))</f>
      </c>
      <c r="P9" s="10">
        <f>IF(OR(A9="",F9="",G9="",I9="",J9="",K9="",L9="",M9="",(F9-G9)=0),"",ROUND(((((((((F9-G9)-I9)-J9)+K9)-L9)-M9)/(F9-G9))*100),4))</f>
      </c>
      <c r="Q9" s="9">
        <f>IF(OR(A9="",F9="",G9="",I9="",J9="",K9="",L9="",M9="",N9=""),"",ROUND((((((((F9-G9)-I9)-J9)+K9)-L9)-M9)*N9),2))</f>
      </c>
      <c r="R9" s="8"/>
      <c r="S9" s="8"/>
      <c r="T9" s="8"/>
    </row>
    <row r="10">
      <c r="A10" s="4"/>
      <c r="B10" s="4"/>
      <c r="C10" s="4"/>
      <c r="D10" s="4"/>
      <c r="E10" s="4"/>
      <c r="F10" s="5"/>
      <c r="G10" s="5"/>
      <c r="H10" s="9">
        <f>IF(OR(A10="",F10="",G10=""),"",ROUND((F10-G10),2))</f>
      </c>
      <c r="I10" s="5"/>
      <c r="J10" s="5"/>
      <c r="K10" s="5"/>
      <c r="L10" s="5"/>
      <c r="M10" s="5"/>
      <c r="N10" s="7"/>
      <c r="O10" s="9">
        <f>IF(OR(A10="",F10="",G10="",I10="",J10="",K10="",L10="",M10=""),"",ROUND(((((((F10-G10)-I10)-J10)+K10)-L10)-M10),2))</f>
      </c>
      <c r="P10" s="10">
        <f>IF(OR(A10="",F10="",G10="",I10="",J10="",K10="",L10="",M10="",(F10-G10)=0),"",ROUND(((((((((F10-G10)-I10)-J10)+K10)-L10)-M10)/(F10-G10))*100),4))</f>
      </c>
      <c r="Q10" s="9">
        <f>IF(OR(A10="",F10="",G10="",I10="",J10="",K10="",L10="",M10="",N10=""),"",ROUND((((((((F10-G10)-I10)-J10)+K10)-L10)-M10)*N10),2))</f>
      </c>
      <c r="R10" s="8"/>
      <c r="S10" s="8"/>
      <c r="T10" s="8"/>
    </row>
    <row r="11">
      <c r="A11" s="4"/>
      <c r="B11" s="4"/>
      <c r="C11" s="4"/>
      <c r="D11" s="4"/>
      <c r="E11" s="4"/>
      <c r="F11" s="5"/>
      <c r="G11" s="5"/>
      <c r="H11" s="9">
        <f>IF(OR(A11="",F11="",G11=""),"",ROUND((F11-G11),2))</f>
      </c>
      <c r="I11" s="5"/>
      <c r="J11" s="5"/>
      <c r="K11" s="5"/>
      <c r="L11" s="5"/>
      <c r="M11" s="5"/>
      <c r="N11" s="7"/>
      <c r="O11" s="9">
        <f>IF(OR(A11="",F11="",G11="",I11="",J11="",K11="",L11="",M11=""),"",ROUND(((((((F11-G11)-I11)-J11)+K11)-L11)-M11),2))</f>
      </c>
      <c r="P11" s="10">
        <f>IF(OR(A11="",F11="",G11="",I11="",J11="",K11="",L11="",M11="",(F11-G11)=0),"",ROUND(((((((((F11-G11)-I11)-J11)+K11)-L11)-M11)/(F11-G11))*100),4))</f>
      </c>
      <c r="Q11" s="9">
        <f>IF(OR(A11="",F11="",G11="",I11="",J11="",K11="",L11="",M11="",N11=""),"",ROUND((((((((F11-G11)-I11)-J11)+K11)-L11)-M11)*N11),2))</f>
      </c>
      <c r="R11" s="8"/>
      <c r="S11" s="8"/>
      <c r="T11" s="8"/>
    </row>
    <row r="12">
      <c r="A12" s="4"/>
      <c r="B12" s="4"/>
      <c r="C12" s="4"/>
      <c r="D12" s="4"/>
      <c r="E12" s="4"/>
      <c r="F12" s="5"/>
      <c r="G12" s="5"/>
      <c r="H12" s="9">
        <f>IF(OR(A12="",F12="",G12=""),"",ROUND((F12-G12),2))</f>
      </c>
      <c r="I12" s="5"/>
      <c r="J12" s="5"/>
      <c r="K12" s="5"/>
      <c r="L12" s="5"/>
      <c r="M12" s="5"/>
      <c r="N12" s="7"/>
      <c r="O12" s="9">
        <f>IF(OR(A12="",F12="",G12="",I12="",J12="",K12="",L12="",M12=""),"",ROUND(((((((F12-G12)-I12)-J12)+K12)-L12)-M12),2))</f>
      </c>
      <c r="P12" s="10">
        <f>IF(OR(A12="",F12="",G12="",I12="",J12="",K12="",L12="",M12="",(F12-G12)=0),"",ROUND(((((((((F12-G12)-I12)-J12)+K12)-L12)-M12)/(F12-G12))*100),4))</f>
      </c>
      <c r="Q12" s="9">
        <f>IF(OR(A12="",F12="",G12="",I12="",J12="",K12="",L12="",M12="",N12=""),"",ROUND((((((((F12-G12)-I12)-J12)+K12)-L12)-M12)*N12),2))</f>
      </c>
      <c r="R12" s="8"/>
      <c r="S12" s="8"/>
      <c r="T12" s="8"/>
    </row>
    <row r="13">
      <c r="A13" s="4"/>
      <c r="B13" s="4"/>
      <c r="C13" s="4"/>
      <c r="D13" s="4"/>
      <c r="E13" s="4"/>
      <c r="F13" s="5"/>
      <c r="G13" s="5"/>
      <c r="H13" s="9">
        <f>IF(OR(A13="",F13="",G13=""),"",ROUND((F13-G13),2))</f>
      </c>
      <c r="I13" s="5"/>
      <c r="J13" s="5"/>
      <c r="K13" s="5"/>
      <c r="L13" s="5"/>
      <c r="M13" s="5"/>
      <c r="N13" s="7"/>
      <c r="O13" s="9">
        <f>IF(OR(A13="",F13="",G13="",I13="",J13="",K13="",L13="",M13=""),"",ROUND(((((((F13-G13)-I13)-J13)+K13)-L13)-M13),2))</f>
      </c>
      <c r="P13" s="10">
        <f>IF(OR(A13="",F13="",G13="",I13="",J13="",K13="",L13="",M13="",(F13-G13)=0),"",ROUND(((((((((F13-G13)-I13)-J13)+K13)-L13)-M13)/(F13-G13))*100),4))</f>
      </c>
      <c r="Q13" s="9">
        <f>IF(OR(A13="",F13="",G13="",I13="",J13="",K13="",L13="",M13="",N13=""),"",ROUND((((((((F13-G13)-I13)-J13)+K13)-L13)-M13)*N13),2))</f>
      </c>
      <c r="R13" s="8"/>
      <c r="S13" s="8"/>
      <c r="T13" s="8"/>
    </row>
    <row r="14">
      <c r="A14" s="4"/>
      <c r="B14" s="4"/>
      <c r="C14" s="4"/>
      <c r="D14" s="4"/>
      <c r="E14" s="4"/>
      <c r="F14" s="5"/>
      <c r="G14" s="5"/>
      <c r="H14" s="9">
        <f>IF(OR(A14="",F14="",G14=""),"",ROUND((F14-G14),2))</f>
      </c>
      <c r="I14" s="5"/>
      <c r="J14" s="5"/>
      <c r="K14" s="5"/>
      <c r="L14" s="5"/>
      <c r="M14" s="5"/>
      <c r="N14" s="7"/>
      <c r="O14" s="9">
        <f>IF(OR(A14="",F14="",G14="",I14="",J14="",K14="",L14="",M14=""),"",ROUND(((((((F14-G14)-I14)-J14)+K14)-L14)-M14),2))</f>
      </c>
      <c r="P14" s="10">
        <f>IF(OR(A14="",F14="",G14="",I14="",J14="",K14="",L14="",M14="",(F14-G14)=0),"",ROUND(((((((((F14-G14)-I14)-J14)+K14)-L14)-M14)/(F14-G14))*100),4))</f>
      </c>
      <c r="Q14" s="9">
        <f>IF(OR(A14="",F14="",G14="",I14="",J14="",K14="",L14="",M14="",N14=""),"",ROUND((((((((F14-G14)-I14)-J14)+K14)-L14)-M14)*N14),2))</f>
      </c>
      <c r="R14" s="8"/>
      <c r="S14" s="8"/>
      <c r="T14" s="8"/>
    </row>
    <row r="15">
      <c r="A15" s="4"/>
      <c r="B15" s="4"/>
      <c r="C15" s="4"/>
      <c r="D15" s="4"/>
      <c r="E15" s="4"/>
      <c r="F15" s="5"/>
      <c r="G15" s="5"/>
      <c r="H15" s="9">
        <f>IF(OR(A15="",F15="",G15=""),"",ROUND((F15-G15),2))</f>
      </c>
      <c r="I15" s="5"/>
      <c r="J15" s="5"/>
      <c r="K15" s="5"/>
      <c r="L15" s="5"/>
      <c r="M15" s="5"/>
      <c r="N15" s="7"/>
      <c r="O15" s="9">
        <f>IF(OR(A15="",F15="",G15="",I15="",J15="",K15="",L15="",M15=""),"",ROUND(((((((F15-G15)-I15)-J15)+K15)-L15)-M15),2))</f>
      </c>
      <c r="P15" s="10">
        <f>IF(OR(A15="",F15="",G15="",I15="",J15="",K15="",L15="",M15="",(F15-G15)=0),"",ROUND(((((((((F15-G15)-I15)-J15)+K15)-L15)-M15)/(F15-G15))*100),4))</f>
      </c>
      <c r="Q15" s="9">
        <f>IF(OR(A15="",F15="",G15="",I15="",J15="",K15="",L15="",M15="",N15=""),"",ROUND((((((((F15-G15)-I15)-J15)+K15)-L15)-M15)*N15),2))</f>
      </c>
      <c r="R15" s="8"/>
      <c r="S15" s="8"/>
      <c r="T15" s="8"/>
    </row>
    <row r="16">
      <c r="A16" s="4"/>
      <c r="B16" s="4"/>
      <c r="C16" s="4"/>
      <c r="D16" s="4"/>
      <c r="E16" s="4"/>
      <c r="F16" s="5"/>
      <c r="G16" s="5"/>
      <c r="H16" s="9">
        <f>IF(OR(A16="",F16="",G16=""),"",ROUND((F16-G16),2))</f>
      </c>
      <c r="I16" s="5"/>
      <c r="J16" s="5"/>
      <c r="K16" s="5"/>
      <c r="L16" s="5"/>
      <c r="M16" s="5"/>
      <c r="N16" s="7"/>
      <c r="O16" s="9">
        <f>IF(OR(A16="",F16="",G16="",I16="",J16="",K16="",L16="",M16=""),"",ROUND(((((((F16-G16)-I16)-J16)+K16)-L16)-M16),2))</f>
      </c>
      <c r="P16" s="10">
        <f>IF(OR(A16="",F16="",G16="",I16="",J16="",K16="",L16="",M16="",(F16-G16)=0),"",ROUND(((((((((F16-G16)-I16)-J16)+K16)-L16)-M16)/(F16-G16))*100),4))</f>
      </c>
      <c r="Q16" s="9">
        <f>IF(OR(A16="",F16="",G16="",I16="",J16="",K16="",L16="",M16="",N16=""),"",ROUND((((((((F16-G16)-I16)-J16)+K16)-L16)-M16)*N16),2))</f>
      </c>
      <c r="R16" s="8"/>
      <c r="S16" s="8"/>
      <c r="T16" s="8"/>
    </row>
    <row r="17">
      <c r="A17" s="4"/>
      <c r="B17" s="4"/>
      <c r="C17" s="4"/>
      <c r="D17" s="4"/>
      <c r="E17" s="4"/>
      <c r="F17" s="5"/>
      <c r="G17" s="5"/>
      <c r="H17" s="9">
        <f>IF(OR(A17="",F17="",G17=""),"",ROUND((F17-G17),2))</f>
      </c>
      <c r="I17" s="5"/>
      <c r="J17" s="5"/>
      <c r="K17" s="5"/>
      <c r="L17" s="5"/>
      <c r="M17" s="5"/>
      <c r="N17" s="7"/>
      <c r="O17" s="9">
        <f>IF(OR(A17="",F17="",G17="",I17="",J17="",K17="",L17="",M17=""),"",ROUND(((((((F17-G17)-I17)-J17)+K17)-L17)-M17),2))</f>
      </c>
      <c r="P17" s="10">
        <f>IF(OR(A17="",F17="",G17="",I17="",J17="",K17="",L17="",M17="",(F17-G17)=0),"",ROUND(((((((((F17-G17)-I17)-J17)+K17)-L17)-M17)/(F17-G17))*100),4))</f>
      </c>
      <c r="Q17" s="9">
        <f>IF(OR(A17="",F17="",G17="",I17="",J17="",K17="",L17="",M17="",N17=""),"",ROUND((((((((F17-G17)-I17)-J17)+K17)-L17)-M17)*N17),2))</f>
      </c>
      <c r="R17" s="8"/>
      <c r="S17" s="8"/>
      <c r="T17" s="8"/>
    </row>
    <row r="18">
      <c r="A18" s="4"/>
      <c r="B18" s="4"/>
      <c r="C18" s="4"/>
      <c r="D18" s="4"/>
      <c r="E18" s="4"/>
      <c r="F18" s="5"/>
      <c r="G18" s="5"/>
      <c r="H18" s="9">
        <f>IF(OR(A18="",F18="",G18=""),"",ROUND((F18-G18),2))</f>
      </c>
      <c r="I18" s="5"/>
      <c r="J18" s="5"/>
      <c r="K18" s="5"/>
      <c r="L18" s="5"/>
      <c r="M18" s="5"/>
      <c r="N18" s="7"/>
      <c r="O18" s="9">
        <f>IF(OR(A18="",F18="",G18="",I18="",J18="",K18="",L18="",M18=""),"",ROUND(((((((F18-G18)-I18)-J18)+K18)-L18)-M18),2))</f>
      </c>
      <c r="P18" s="10">
        <f>IF(OR(A18="",F18="",G18="",I18="",J18="",K18="",L18="",M18="",(F18-G18)=0),"",ROUND(((((((((F18-G18)-I18)-J18)+K18)-L18)-M18)/(F18-G18))*100),4))</f>
      </c>
      <c r="Q18" s="9">
        <f>IF(OR(A18="",F18="",G18="",I18="",J18="",K18="",L18="",M18="",N18=""),"",ROUND((((((((F18-G18)-I18)-J18)+K18)-L18)-M18)*N18),2))</f>
      </c>
      <c r="R18" s="8"/>
      <c r="S18" s="8"/>
      <c r="T18" s="8"/>
    </row>
    <row r="19">
      <c r="A19" s="4"/>
      <c r="B19" s="4"/>
      <c r="C19" s="4"/>
      <c r="D19" s="4"/>
      <c r="E19" s="4"/>
      <c r="F19" s="5"/>
      <c r="G19" s="5"/>
      <c r="H19" s="9">
        <f>IF(OR(A19="",F19="",G19=""),"",ROUND((F19-G19),2))</f>
      </c>
      <c r="I19" s="5"/>
      <c r="J19" s="5"/>
      <c r="K19" s="5"/>
      <c r="L19" s="5"/>
      <c r="M19" s="5"/>
      <c r="N19" s="7"/>
      <c r="O19" s="9">
        <f>IF(OR(A19="",F19="",G19="",I19="",J19="",K19="",L19="",M19=""),"",ROUND(((((((F19-G19)-I19)-J19)+K19)-L19)-M19),2))</f>
      </c>
      <c r="P19" s="10">
        <f>IF(OR(A19="",F19="",G19="",I19="",J19="",K19="",L19="",M19="",(F19-G19)=0),"",ROUND(((((((((F19-G19)-I19)-J19)+K19)-L19)-M19)/(F19-G19))*100),4))</f>
      </c>
      <c r="Q19" s="9">
        <f>IF(OR(A19="",F19="",G19="",I19="",J19="",K19="",L19="",M19="",N19=""),"",ROUND((((((((F19-G19)-I19)-J19)+K19)-L19)-M19)*N19),2))</f>
      </c>
      <c r="R19" s="8"/>
      <c r="S19" s="8"/>
      <c r="T19" s="8"/>
    </row>
    <row r="20">
      <c r="A20" s="4"/>
      <c r="B20" s="4"/>
      <c r="C20" s="4"/>
      <c r="D20" s="4"/>
      <c r="E20" s="4"/>
      <c r="F20" s="5"/>
      <c r="G20" s="5"/>
      <c r="H20" s="9">
        <f>IF(OR(A20="",F20="",G20=""),"",ROUND((F20-G20),2))</f>
      </c>
      <c r="I20" s="5"/>
      <c r="J20" s="5"/>
      <c r="K20" s="5"/>
      <c r="L20" s="5"/>
      <c r="M20" s="5"/>
      <c r="N20" s="7"/>
      <c r="O20" s="9">
        <f>IF(OR(A20="",F20="",G20="",I20="",J20="",K20="",L20="",M20=""),"",ROUND(((((((F20-G20)-I20)-J20)+K20)-L20)-M20),2))</f>
      </c>
      <c r="P20" s="10">
        <f>IF(OR(A20="",F20="",G20="",I20="",J20="",K20="",L20="",M20="",(F20-G20)=0),"",ROUND(((((((((F20-G20)-I20)-J20)+K20)-L20)-M20)/(F20-G20))*100),4))</f>
      </c>
      <c r="Q20" s="9">
        <f>IF(OR(A20="",F20="",G20="",I20="",J20="",K20="",L20="",M20="",N20=""),"",ROUND((((((((F20-G20)-I20)-J20)+K20)-L20)-M20)*N20),2))</f>
      </c>
      <c r="R20" s="8"/>
      <c r="S20" s="8"/>
      <c r="T20" s="8"/>
    </row>
    <row r="21">
      <c r="A21" s="4"/>
      <c r="B21" s="4"/>
      <c r="C21" s="4"/>
      <c r="D21" s="4"/>
      <c r="E21" s="4"/>
      <c r="F21" s="5"/>
      <c r="G21" s="5"/>
      <c r="H21" s="9">
        <f>IF(OR(A21="",F21="",G21=""),"",ROUND((F21-G21),2))</f>
      </c>
      <c r="I21" s="5"/>
      <c r="J21" s="5"/>
      <c r="K21" s="5"/>
      <c r="L21" s="5"/>
      <c r="M21" s="5"/>
      <c r="N21" s="7"/>
      <c r="O21" s="9">
        <f>IF(OR(A21="",F21="",G21="",I21="",J21="",K21="",L21="",M21=""),"",ROUND(((((((F21-G21)-I21)-J21)+K21)-L21)-M21),2))</f>
      </c>
      <c r="P21" s="10">
        <f>IF(OR(A21="",F21="",G21="",I21="",J21="",K21="",L21="",M21="",(F21-G21)=0),"",ROUND(((((((((F21-G21)-I21)-J21)+K21)-L21)-M21)/(F21-G21))*100),4))</f>
      </c>
      <c r="Q21" s="9">
        <f>IF(OR(A21="",F21="",G21="",I21="",J21="",K21="",L21="",M21="",N21=""),"",ROUND((((((((F21-G21)-I21)-J21)+K21)-L21)-M21)*N21),2))</f>
      </c>
      <c r="R21" s="8"/>
      <c r="S21" s="8"/>
      <c r="T21" s="8"/>
    </row>
  </sheetData>
  <autoFilter ref="A1:T21"/>
  <dataValidations count="1">
    <dataValidation type="list" allowBlank="1" showErrorMessage="1" sqref="E2:E21">
      <formula1>"Hipótese didática,Pendente,Validado pelo fiscal"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8" customWidth="1"/>
    <col min="6" max="6" width="20" customWidth="1"/>
    <col min="7" max="7" width="17" customWidth="1"/>
    <col min="8" max="8" width="19" customWidth="1"/>
    <col min="9" max="9" width="17" customWidth="1"/>
    <col min="10" max="10" width="20" customWidth="1"/>
    <col min="11" max="11" width="29" customWidth="1"/>
    <col min="12" max="12" width="38" customWidth="1"/>
    <col min="13" max="13" width="29" customWidth="1"/>
    <col min="14" max="14" width="20" customWidth="1"/>
    <col min="15" max="15" width="24" customWidth="1"/>
    <col min="16" max="16" width="22" customWidth="1"/>
    <col min="17" max="17" width="20" customWidth="1"/>
    <col min="18" max="18" width="15" customWidth="1"/>
    <col min="19" max="19" width="20" customWidth="1"/>
    <col min="20" max="20" width="22" customWidth="1"/>
  </cols>
  <sheetData>
    <row r="1" ht="32" customHeight="1">
      <c r="A1" s="3" t="inlineStr">
        <is>
          <t xml:space="preserve">Produto, operação e cenário</t>
        </is>
      </c>
      <c r="B1" s="3" t="inlineStr">
        <is>
          <t xml:space="preserve">Pedido e nota de venda</t>
        </is>
      </c>
      <c r="C1" s="3" t="inlineStr">
        <is>
          <t xml:space="preserve">Compra e frete: documentos e rateio</t>
        </is>
      </c>
      <c r="D1" s="3" t="inlineStr">
        <is>
          <t xml:space="preserve">Tratamento fiscal e fundamento</t>
        </is>
      </c>
      <c r="E1" s="3" t="inlineStr">
        <is>
          <t xml:space="preserve">Situação da conferência</t>
        </is>
      </c>
      <c r="F1" s="3" t="inlineStr">
        <is>
          <t xml:space="preserve">Preço de tabela (R$/unidade)</t>
        </is>
      </c>
      <c r="G1" s="3" t="inlineStr">
        <is>
          <t xml:space="preserve">Desconto (R$/unidade)</t>
        </is>
      </c>
      <c r="H1" s="3" t="inlineStr">
        <is>
          <t xml:space="preserve">Preço cobrado (R$/unidade)</t>
        </is>
      </c>
      <c r="I1" s="3" t="inlineStr">
        <is>
          <t xml:space="preserve">Mercadoria (R$/unidade)</t>
        </is>
      </c>
      <c r="J1" s="3" t="inlineStr">
        <is>
          <t xml:space="preserve">Frete de entrada (R$/unidade)</t>
        </is>
      </c>
      <c r="K1" s="3" t="inlineStr">
        <is>
          <t xml:space="preserve">Crédito confirmado e utilizável (R$/unidade)</t>
        </is>
      </c>
      <c r="L1" s="3" t="inlineStr">
        <is>
          <t xml:space="preserve">Tributos atribuídos à saída, antes desse crédito (R$/unidade)</t>
        </is>
      </c>
      <c r="M1" s="3" t="inlineStr">
        <is>
          <t xml:space="preserve">Outros gastos variáveis da venda (R$/unidade)</t>
        </is>
      </c>
      <c r="N1" s="3" t="inlineStr">
        <is>
          <t xml:space="preserve">Volume do cenário (unidades)</t>
        </is>
      </c>
      <c r="O1" s="3" t="inlineStr">
        <is>
          <t xml:space="preserve">Margem de contribuição (R$/unidade)</t>
        </is>
      </c>
      <c r="P1" s="3" t="inlineStr">
        <is>
          <t xml:space="preserve">Margem sobre o preço cobrado (%)</t>
        </is>
      </c>
      <c r="Q1" s="3" t="inlineStr">
        <is>
          <t xml:space="preserve">Contribuição do cenário (R$)</t>
        </is>
      </c>
      <c r="R1" s="3" t="inlineStr">
        <is>
          <t xml:space="preserve">Recebimento previsto</t>
        </is>
      </c>
      <c r="S1" s="3" t="inlineStr">
        <is>
          <t xml:space="preserve">Pagamento da compra previsto</t>
        </is>
      </c>
      <c r="T1" s="3" t="inlineStr">
        <is>
          <t xml:space="preserve">Pagamento dos tributos previsto</t>
        </is>
      </c>
    </row>
    <row r="2">
      <c r="A2" s="4" t="inlineStr">
        <is>
          <t xml:space="preserve">Produto A — manter o preço (hipotético)</t>
        </is>
      </c>
      <c r="B2" s="4"/>
      <c r="C2" s="4"/>
      <c r="D2" s="4"/>
      <c r="E2" s="4" t="inlineStr">
        <is>
          <t xml:space="preserve">Hipótese didática</t>
        </is>
      </c>
      <c r="F2" s="5">
        <v>160</v>
      </c>
      <c r="G2" s="5">
        <v>10</v>
      </c>
      <c r="H2" s="9">
        <f>IF(OR(A2="",F2="",G2=""),"",ROUND((F2-G2),2))</f>
        <v>150</v>
      </c>
      <c r="I2" s="5">
        <v>80</v>
      </c>
      <c r="J2" s="5">
        <v>10</v>
      </c>
      <c r="K2" s="5">
        <v>5</v>
      </c>
      <c r="L2" s="5">
        <v>15</v>
      </c>
      <c r="M2" s="5">
        <v>10</v>
      </c>
      <c r="N2" s="7">
        <v>100</v>
      </c>
      <c r="O2" s="9">
        <f>IF(OR(A2="",F2="",G2="",I2="",J2="",K2="",L2="",M2=""),"",ROUND(((((((F2-G2)-I2)-J2)+K2)-L2)-M2),2))</f>
        <v>40</v>
      </c>
      <c r="P2" s="10">
        <f>IF(OR(A2="",F2="",G2="",I2="",J2="",K2="",L2="",M2="",(F2-G2)=0),"",ROUND(((((((((F2-G2)-I2)-J2)+K2)-L2)-M2)/(F2-G2))*100),4))</f>
        <v>26.6667</v>
      </c>
      <c r="Q2" s="9">
        <f>IF(OR(A2="",F2="",G2="",I2="",J2="",K2="",L2="",M2="",N2=""),"",ROUND((((((((F2-G2)-I2)-J2)+K2)-L2)-M2)*N2),2))</f>
        <v>4000</v>
      </c>
      <c r="R2" s="8"/>
      <c r="S2" s="8"/>
      <c r="T2" s="8"/>
    </row>
    <row r="3">
      <c r="A3" s="4" t="inlineStr">
        <is>
          <t xml:space="preserve">Produto A — cobrar R$ 160 (hipotético)</t>
        </is>
      </c>
      <c r="B3" s="4"/>
      <c r="C3" s="4"/>
      <c r="D3" s="4"/>
      <c r="E3" s="4" t="inlineStr">
        <is>
          <t xml:space="preserve">Hipótese didática</t>
        </is>
      </c>
      <c r="F3" s="5">
        <v>160</v>
      </c>
      <c r="G3" s="5">
        <v>0</v>
      </c>
      <c r="H3" s="9">
        <f>IF(OR(A3="",F3="",G3=""),"",ROUND((F3-G3),2))</f>
        <v>160</v>
      </c>
      <c r="I3" s="5">
        <v>80</v>
      </c>
      <c r="J3" s="5">
        <v>10</v>
      </c>
      <c r="K3" s="5">
        <v>5</v>
      </c>
      <c r="L3" s="5">
        <v>16</v>
      </c>
      <c r="M3" s="5">
        <v>10</v>
      </c>
      <c r="N3" s="7">
        <v>80</v>
      </c>
      <c r="O3" s="9">
        <f>IF(OR(A3="",F3="",G3="",I3="",J3="",K3="",L3="",M3=""),"",ROUND(((((((F3-G3)-I3)-J3)+K3)-L3)-M3),2))</f>
        <v>49</v>
      </c>
      <c r="P3" s="10">
        <f>IF(OR(A3="",F3="",G3="",I3="",J3="",K3="",L3="",M3="",(F3-G3)=0),"",ROUND(((((((((F3-G3)-I3)-J3)+K3)-L3)-M3)/(F3-G3))*100),4))</f>
        <v>30.625</v>
      </c>
      <c r="Q3" s="9">
        <f>IF(OR(A3="",F3="",G3="",I3="",J3="",K3="",L3="",M3="",N3=""),"",ROUND((((((((F3-G3)-I3)-J3)+K3)-L3)-M3)*N3),2))</f>
        <v>3920</v>
      </c>
      <c r="R3" s="8"/>
      <c r="S3" s="8"/>
      <c r="T3" s="8"/>
    </row>
    <row r="4">
      <c r="A4" s="4" t="inlineStr">
        <is>
          <t xml:space="preserve">Produto A — renegociar a compra (hipotético)</t>
        </is>
      </c>
      <c r="B4" s="4"/>
      <c r="C4" s="4"/>
      <c r="D4" s="4"/>
      <c r="E4" s="4" t="inlineStr">
        <is>
          <t xml:space="preserve">Hipótese didática</t>
        </is>
      </c>
      <c r="F4" s="5">
        <v>160</v>
      </c>
      <c r="G4" s="5">
        <v>10</v>
      </c>
      <c r="H4" s="9">
        <f>IF(OR(A4="",F4="",G4=""),"",ROUND((F4-G4),2))</f>
        <v>150</v>
      </c>
      <c r="I4" s="5">
        <v>75</v>
      </c>
      <c r="J4" s="5">
        <v>10</v>
      </c>
      <c r="K4" s="5">
        <v>5</v>
      </c>
      <c r="L4" s="5">
        <v>15</v>
      </c>
      <c r="M4" s="5">
        <v>10</v>
      </c>
      <c r="N4" s="7">
        <v>100</v>
      </c>
      <c r="O4" s="9">
        <f>IF(OR(A4="",F4="",G4="",I4="",J4="",K4="",L4="",M4=""),"",ROUND(((((((F4-G4)-I4)-J4)+K4)-L4)-M4),2))</f>
        <v>45</v>
      </c>
      <c r="P4" s="10">
        <f>IF(OR(A4="",F4="",G4="",I4="",J4="",K4="",L4="",M4="",(F4-G4)=0),"",ROUND(((((((((F4-G4)-I4)-J4)+K4)-L4)-M4)/(F4-G4))*100),4))</f>
        <v>30</v>
      </c>
      <c r="Q4" s="9">
        <f>IF(OR(A4="",F4="",G4="",I4="",J4="",K4="",L4="",M4="",N4=""),"",ROUND((((((((F4-G4)-I4)-J4)+K4)-L4)-M4)*N4),2))</f>
        <v>4500</v>
      </c>
      <c r="R4" s="8"/>
      <c r="S4" s="8"/>
      <c r="T4" s="8"/>
    </row>
  </sheetData>
  <autoFilter ref="A1:T4"/>
  <dataValidations count="1">
    <dataValidation type="list" allowBlank="1" showErrorMessage="1" sqref="E2:E4">
      <formula1>"Hipótese didática,Pendente,Validado pelo fiscal"</formula1>
    </dataValidation>
  </dataValidations>
</worksheet>
</file>