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mece aqui" sheetId="1" r:id="rId1"/>
    <sheet name="Preencher" sheetId="2" r:id="rId2"/>
    <sheet name="Exemplo" sheetId="3" r:id="rId3"/>
  </sheets>
  <definedNames>
    <definedName name="_xlnm._FilterDatabase" localSheetId="1" hidden="1">Preencher!$A$1:$P$21</definedName>
    <definedName name="_xlnm._FilterDatabase" localSheetId="2" hidden="1">Exemplo!$A$1:$P$2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R$ &quot;#,##0.00;[Red]\-&quot;R$ &quot;#,##0.00"/>
    <numFmt numFmtId="165" formatCode="0.0%"/>
    <numFmt numFmtId="166" formatCode="#,##0.##"/>
    <numFmt numFmtId="167" formatCode="dd/mm/yyyy"/>
  </numFmts>
  <fonts count="6">
    <font>
      <sz val="10"/>
      <name val="Arial"/>
    </font>
    <font>
      <b/>
      <sz val="10"/>
      <name val="Arial"/>
    </font>
    <font>
      <b/>
      <sz val="14"/>
      <color rgb="FF00190D"/>
      <name val="Arial"/>
    </font>
    <font>
      <i/>
      <sz val="9"/>
      <color rgb="FF595959"/>
      <name val="Arial"/>
    </font>
    <font>
      <sz val="10"/>
      <color rgb="FF0000FF"/>
      <name val="Arial"/>
    </font>
    <font>
      <b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00190D"/>
        <bgColor indexed="64"/>
      </patternFill>
    </fill>
    <fill>
      <patternFill patternType="solid">
        <fgColor rgb="FFE3ECE6"/>
        <bgColor indexed="64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 applyAlignment="1">
      <alignment wrapText="1" vertical="top"/>
    </xf>
    <xf numFmtId="0" fontId="5" fillId="4" borderId="1" xfId="0" applyFont="1" applyFill="1" applyBorder="1" applyAlignment="1">
      <alignment wrapText="1" vertical="center"/>
    </xf>
    <xf numFmtId="49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4" fillId="2" borderId="1" xfId="0" applyNumberFormat="1" applyFont="1" applyFill="1" applyBorder="1"/>
    <xf numFmtId="167" fontId="4" fillId="2" borderId="1" xfId="0" applyNumberFormat="1" applyFont="1" applyFill="1" applyBorder="1"/>
    <xf numFmtId="164" fontId="0" fillId="3" borderId="1" xfId="0" applyNumberFormat="1" applyFill="1" applyBorder="1"/>
    <xf numFmtId="165" fontId="0" fillId="3" borderId="1" xfId="0" applyNumberFormat="1" applyFill="1" applyBorder="1"/>
    <xf numFmtId="166" fontId="0" fillId="3" borderId="1" xfId="0" applyNumberForma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166" fontId="1" fillId="5" borderId="1" xfId="0" applyNumberFormat="1" applyFont="1" applyFill="1" applyBorder="1"/>
    <xf numFmtId="0" fontId="1" fillId="0" borderId="0" xfId="0" applyFont="1" applyAlignment="1">
      <alignment vertical="top"/>
    </xf>
    <xf numFmtId="0" fontId="0" fillId="0" borderId="0" xfId="0" applyAlignment="1">
      <alignment wrapText="1" vertical="top"/>
    </xf>
    <xf numFmtId="164" fontId="1" fillId="0" borderId="0" xfId="0" applyNumberFormat="1" applyFont="1"/>
    <xf numFmtId="1" fontId="1" fillId="0" borderId="0" xfId="0" applyNumberFormat="1" applyFont="1"/>
    <xf numFmtId="0" fontId="4" fillId="2" borderId="1" xfId="0" applyFont="1" applyFill="1" applyBorder="1"/>
    <xf numFmtId="0" fontId="0" fillId="3" borderId="1" xfId="0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4" customWidth="1"/>
    <col min="2" max="2" width="80" customWidth="1"/>
    <col min="3" max="3" width="18" customWidth="1"/>
  </cols>
  <sheetData>
    <row r="1">
      <c r="A1" s="1" t="inlineStr">
        <is>
          <t xml:space="preserve">Limite do Lucro Presumido: memória da receita total e pendências de conferência</t>
        </is>
      </c>
    </row>
    <row r="2">
      <c r="A2" s="15" t="inlineStr">
        <is>
          <t xml:space="preserve">Finalidade</t>
        </is>
      </c>
      <c r="B2" s="16" t="inlineStr">
        <is>
          <t xml:space="preserve">Organizar a conferência da receita total de cada ano, compará-la com o limite correspondente aos meses de atividade e registrar o que ainda precisa ser validado antes de avaliar o regime do ano seguinte.</t>
        </is>
      </c>
    </row>
    <row r="3">
      <c r="A3" s="15" t="inlineStr">
        <is>
          <t xml:space="preserve">Por onde começar</t>
        </is>
      </c>
      <c r="B3" s="16" t="inlineStr">
        <is>
          <t xml:space="preserve">Comece aqui: crie uma linha para cada ano examinado. Confira 2025 para revisar o enquadramento de 2026; use 2026 para preparar a análise de 2027. Preencha os meses de atividade naquele ano (de 1 a 12) e os valores em R$ de cada componente, sem repetir receitas entre colunas. Indique se os números estão projetados ou fechados e registre os documentos e as pendências. A referência calculada usa R$ 6.500.000 por mês de atividade — R$ 78.000.000 para 12 meses — conforme o art. 59, I, da IN RFB nº 1.700/2017. Leia a diferença apenas como sinal para revisão, não como conclusão sobre o regime.</t>
        </is>
      </c>
    </row>
    <row r="4">
      <c r="A4" s="15" t="inlineStr">
        <is>
          <t xml:space="preserve">Como usar</t>
        </is>
      </c>
      <c r="B4" s="16" t="inlineStr">
        <is>
          <t xml:space="preserve">Preencha as células amarelas na aba “Preencher”, começando pela primeira coluna (a linha só é calculada quando ela está preenchida). As cinzas são calculadas — não digite nelas. Há 20 linha(s) prontas. Para mais linhas, insira-as antes da linha 21 e copie a linha de cima: fórmulas, filtro e resumo se ajustam. A aba “Exemplo” é só ilustração.</t>
        </is>
      </c>
    </row>
    <row r="5">
      <c r="A5" s="15" t="inlineStr">
        <is>
          <t xml:space="preserve">Legenda</t>
        </is>
      </c>
      <c r="B5" s="19" t="inlineStr">
        <is>
          <t xml:space="preserve">Preencher</t>
        </is>
      </c>
      <c r="C5" s="20" t="inlineStr">
        <is>
          <t xml:space="preserve">Calculado</t>
        </is>
      </c>
    </row>
    <row r="6"/>
    <row r="7">
      <c r="A7" s="15" t="inlineStr">
        <is>
          <t xml:space="preserve">Cálculos</t>
        </is>
      </c>
    </row>
    <row r="8">
      <c r="A8" s="16" t="inlineStr">
        <is>
          <t xml:space="preserve">Soma das parcelas informadas (R$)</t>
        </is>
      </c>
      <c r="B8" s="16" t="inlineStr">
        <is>
          <t xml:space="preserve">Soma, em R$, as cinco parcelas preenchidas na linha. Só representa a receita total para esta conferência depois que a composição e a ausência de duplicidades forem validadas.</t>
        </is>
      </c>
    </row>
    <row r="9">
      <c r="A9" s="16" t="inlineStr">
        <is>
          <t xml:space="preserve">Referência para os meses informados (R$)</t>
        </is>
      </c>
      <c r="B9" s="16" t="inlineStr">
        <is>
          <t xml:space="preserve">Multiplica os meses de atividade por R$ 6.500.000, conforme o art. 59, I, da IN RFB nº 1.700/2017. Para 12 meses, resulta em R$ 78.000.000.</t>
        </is>
      </c>
    </row>
    <row r="10">
      <c r="A10" s="16" t="inlineStr">
        <is>
          <t xml:space="preserve">Diferença entre soma e referência (R$)</t>
        </is>
      </c>
      <c r="B10" s="16" t="inlineStr">
        <is>
          <t xml:space="preserve">Subtrai da soma das parcelas a referência correspondente aos meses. Valor positivo indica que os números informados superam a referência; zero indica igualdade.</t>
        </is>
      </c>
    </row>
    <row r="11"/>
    <row r="12">
      <c r="A12" s="15" t="inlineStr">
        <is>
          <t xml:space="preserve">Resumo dos dados preenchidos</t>
        </is>
      </c>
    </row>
    <row r="13">
      <c r="A13" s="16" t="inlineStr">
        <is>
          <t xml:space="preserve">Linhas em uso (primeira coluna preenchida)</t>
        </is>
      </c>
      <c r="B13" s="18">
        <f>COUNTA(Preencher!A2:A21)</f>
        <v>0</v>
      </c>
    </row>
    <row r="14">
      <c r="A14" s="16" t="inlineStr">
        <is>
          <t xml:space="preserve">Linhas com “Soma das parcelas informadas (R$)” calculado</t>
        </is>
      </c>
      <c r="B14" s="18">
        <f>COUNT(Preencher!I2:I21)</f>
        <v>0</v>
      </c>
    </row>
    <row r="15">
      <c r="A15" s="16" t="inlineStr">
        <is>
          <t xml:space="preserve">Linhas com “Referência para os meses informados (R$)” calculado</t>
        </is>
      </c>
      <c r="B15" s="18">
        <f>COUNT(Preencher!J2:J21)</f>
        <v>0</v>
      </c>
    </row>
    <row r="16">
      <c r="A16" s="16" t="inlineStr">
        <is>
          <t xml:space="preserve">Linhas com “Diferença entre soma e referência (R$)” calculado</t>
        </is>
      </c>
      <c r="B16" s="18">
        <f>COUNT(Preencher!K2:K21)</f>
        <v>0</v>
      </c>
    </row>
    <row r="17">
      <c r="A17" s="2" t="inlineStr">
        <is>
          <t xml:space="preserve">Se alguma contagem de cálculo for menor que as linhas em uso, aquele cálculo é parcial: suas somas incluem só as linhas calculadas. Somas de colunas preenchidas incluem todos os valores informados.</t>
        </is>
      </c>
    </row>
    <row r="18"/>
    <row r="19">
      <c r="A19" s="15" t="inlineStr">
        <is>
          <t xml:space="preserve">Fontes</t>
        </is>
      </c>
      <c r="B19" s="16"/>
    </row>
    <row r="20">
      <c r="A20" s="16" t="inlineStr">
        <is>
          <t xml:space="preserve">Receita Federal — IN RFB nº 1.700/2017, art. 59</t>
        </is>
      </c>
      <c r="B20" s="16" t="inlineStr">
        <is>
          <t xml:space="preserve">https://normasinternet2.receita.fazenda.gov.br/#/consulta/externa/81268</t>
        </is>
      </c>
    </row>
    <row r="21">
      <c r="A21" s="16" t="inlineStr">
        <is>
          <t xml:space="preserve">Receita Federal — Perguntas e Respostas Pessoa Jurídica 2021, capítulo XIII</t>
        </is>
      </c>
      <c r="B21" s="16" t="inlineStr">
        <is>
          <t xml:space="preserve">https://www.gov.br/receitafederal/pt-br/assuntos/orientacao-tributaria/declaracoes-e-demonstrativos/ecf/perguntas-e-respostas-pessoa-juridica-2021-arquivos/capitulo-xiii-irpj-lucro-presumido-2021.pdf</t>
        </is>
      </c>
    </row>
    <row r="22">
      <c r="A22" s="15" t="inlineStr">
        <is>
          <t xml:space="preserve">Limitações</t>
        </is>
      </c>
      <c r="B22" s="16" t="inlineStr">
        <is>
          <t xml:space="preserve">O exemplo é inteiramente hipotético; os zeros significam apenas que nenhuma outra parcela foi assumida nele. A soma e a diferença dependem da classificação e da conciliação dos registros e não confirmam, sozinhas, receita total definitiva, validade da opção atual ou obrigatoriedade de mudança em determinada data. O excesso de receita no ano corrente não implica necessariamente troca imediata se a opção foi válida, mas outras causas podem ter efeitos distintos. Esta ferramenta não calcula IRPJ ou CSLL, não avalia a faixa de R$ 5 milhões usada nos percentuais de presunção e não substitui a análise tributária do caso concreto.</t>
        </is>
      </c>
    </row>
    <row r="23">
      <c r="A23" s="15" t="inlineStr">
        <is>
          <t xml:space="preserve">Preparado em</t>
        </is>
      </c>
      <c r="B23" s="16" t="inlineStr">
        <is>
          <t xml:space="preserve">15/10/2026</t>
        </is>
      </c>
    </row>
    <row r="24">
      <c r="A24" s="2" t="inlineStr">
        <is>
          <t xml:space="preserve">Exemplo hipotético — valores ilustrativos, não são dados de cliente nem diagnóstico tributário.</t>
        </is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8" customWidth="1"/>
    <col min="3" max="3" width="18" customWidth="1"/>
    <col min="4" max="4" width="17" customWidth="1"/>
    <col min="5" max="5" width="21" customWidth="1"/>
    <col min="6" max="6" width="29" customWidth="1"/>
    <col min="7" max="7" width="26" customWidth="1"/>
    <col min="8" max="8" width="22" customWidth="1"/>
    <col min="9" max="9" width="23" customWidth="1"/>
    <col min="10" max="10" width="26" customWidth="1"/>
    <col min="11" max="11" width="25" customWidth="1"/>
    <col min="12" max="12" width="30" customWidth="1"/>
    <col min="13" max="13" width="18" customWidth="1"/>
    <col min="14" max="14" width="26" customWidth="1"/>
    <col min="15" max="15" width="30" customWidth="1"/>
    <col min="16" max="16" width="13" customWidth="1"/>
  </cols>
  <sheetData>
    <row r="1" ht="32" customHeight="1">
      <c r="A1" s="3" t="inlineStr">
        <is>
          <t xml:space="preserve">Ano examinado</t>
        </is>
      </c>
      <c r="B1" s="3" t="inlineStr">
        <is>
          <t xml:space="preserve">Situação dos valores</t>
        </is>
      </c>
      <c r="C1" s="3" t="inlineStr">
        <is>
          <t xml:space="preserve">Meses de atividade no ano</t>
        </is>
      </c>
      <c r="D1" s="3" t="inlineStr">
        <is>
          <t xml:space="preserve">Receita bruta (R$)</t>
        </is>
      </c>
      <c r="E1" s="3" t="inlineStr">
        <is>
          <t xml:space="preserve">Rendimentos de aplicações (R$)</t>
        </is>
      </c>
      <c r="F1" s="3" t="inlineStr">
        <is>
          <t xml:space="preserve">Ganhos líquidos em operações de mercado (R$)</t>
        </is>
      </c>
      <c r="G1" s="3" t="inlineStr">
        <is>
          <t xml:space="preserve">Demais receitas e ganhos de capital (R$)</t>
        </is>
      </c>
      <c r="H1" s="3" t="inlineStr">
        <is>
          <t xml:space="preserve">Outras parcelas específicas (R$)</t>
        </is>
      </c>
      <c r="I1" s="3" t="inlineStr">
        <is>
          <t xml:space="preserve">Soma das parcelas informadas (R$)</t>
        </is>
      </c>
      <c r="J1" s="3" t="inlineStr">
        <is>
          <t xml:space="preserve">Referência para os meses informados (R$)</t>
        </is>
      </c>
      <c r="K1" s="3" t="inlineStr">
        <is>
          <t xml:space="preserve">Diferença entre soma e referência (R$)</t>
        </is>
      </c>
      <c r="L1" s="3" t="inlineStr">
        <is>
          <t xml:space="preserve">Documentos e conciliações a verificar</t>
        </is>
      </c>
      <c r="M1" s="3" t="inlineStr">
        <is>
          <t xml:space="preserve">Conciliação da receita</t>
        </is>
      </c>
      <c r="N1" s="3" t="inlineStr">
        <is>
          <t xml:space="preserve">Outras causas de Lucro Real obrigatório</t>
        </is>
      </c>
      <c r="O1" s="3" t="inlineStr">
        <is>
          <t xml:space="preserve">Responsável pela próxima conferência</t>
        </is>
      </c>
      <c r="P1" s="3" t="inlineStr">
        <is>
          <t xml:space="preserve">Última revisão</t>
        </is>
      </c>
    </row>
    <row r="2">
      <c r="A2" s="4"/>
      <c r="B2" s="4"/>
      <c r="C2" s="7"/>
      <c r="D2" s="5"/>
      <c r="E2" s="5"/>
      <c r="F2" s="5"/>
      <c r="G2" s="5"/>
      <c r="H2" s="5"/>
      <c r="I2" s="9">
        <f>IF(OR(A2="",D2="",E2="",F2="",G2="",H2=""),"",ROUND(((((D2+E2)+F2)+G2)+H2),2))</f>
      </c>
      <c r="J2" s="9">
        <f>IF(OR(A2="",C2=""),"",ROUND((C2*6500000),2))</f>
      </c>
      <c r="K2" s="9">
        <f>IF(OR(A2="",D2="",E2="",F2="",G2="",H2="",C2=""),"",ROUND((((((D2+E2)+F2)+G2)+H2)-(C2*6500000)),2))</f>
      </c>
      <c r="L2" s="4"/>
      <c r="M2" s="4"/>
      <c r="N2" s="4"/>
      <c r="O2" s="4"/>
      <c r="P2" s="8"/>
    </row>
    <row r="3">
      <c r="A3" s="4"/>
      <c r="B3" s="4"/>
      <c r="C3" s="7"/>
      <c r="D3" s="5"/>
      <c r="E3" s="5"/>
      <c r="F3" s="5"/>
      <c r="G3" s="5"/>
      <c r="H3" s="5"/>
      <c r="I3" s="9">
        <f>IF(OR(A3="",D3="",E3="",F3="",G3="",H3=""),"",ROUND(((((D3+E3)+F3)+G3)+H3),2))</f>
      </c>
      <c r="J3" s="9">
        <f>IF(OR(A3="",C3=""),"",ROUND((C3*6500000),2))</f>
      </c>
      <c r="K3" s="9">
        <f>IF(OR(A3="",D3="",E3="",F3="",G3="",H3="",C3=""),"",ROUND((((((D3+E3)+F3)+G3)+H3)-(C3*6500000)),2))</f>
      </c>
      <c r="L3" s="4"/>
      <c r="M3" s="4"/>
      <c r="N3" s="4"/>
      <c r="O3" s="4"/>
      <c r="P3" s="8"/>
    </row>
    <row r="4">
      <c r="A4" s="4"/>
      <c r="B4" s="4"/>
      <c r="C4" s="7"/>
      <c r="D4" s="5"/>
      <c r="E4" s="5"/>
      <c r="F4" s="5"/>
      <c r="G4" s="5"/>
      <c r="H4" s="5"/>
      <c r="I4" s="9">
        <f>IF(OR(A4="",D4="",E4="",F4="",G4="",H4=""),"",ROUND(((((D4+E4)+F4)+G4)+H4),2))</f>
      </c>
      <c r="J4" s="9">
        <f>IF(OR(A4="",C4=""),"",ROUND((C4*6500000),2))</f>
      </c>
      <c r="K4" s="9">
        <f>IF(OR(A4="",D4="",E4="",F4="",G4="",H4="",C4=""),"",ROUND((((((D4+E4)+F4)+G4)+H4)-(C4*6500000)),2))</f>
      </c>
      <c r="L4" s="4"/>
      <c r="M4" s="4"/>
      <c r="N4" s="4"/>
      <c r="O4" s="4"/>
      <c r="P4" s="8"/>
    </row>
    <row r="5">
      <c r="A5" s="4"/>
      <c r="B5" s="4"/>
      <c r="C5" s="7"/>
      <c r="D5" s="5"/>
      <c r="E5" s="5"/>
      <c r="F5" s="5"/>
      <c r="G5" s="5"/>
      <c r="H5" s="5"/>
      <c r="I5" s="9">
        <f>IF(OR(A5="",D5="",E5="",F5="",G5="",H5=""),"",ROUND(((((D5+E5)+F5)+G5)+H5),2))</f>
      </c>
      <c r="J5" s="9">
        <f>IF(OR(A5="",C5=""),"",ROUND((C5*6500000),2))</f>
      </c>
      <c r="K5" s="9">
        <f>IF(OR(A5="",D5="",E5="",F5="",G5="",H5="",C5=""),"",ROUND((((((D5+E5)+F5)+G5)+H5)-(C5*6500000)),2))</f>
      </c>
      <c r="L5" s="4"/>
      <c r="M5" s="4"/>
      <c r="N5" s="4"/>
      <c r="O5" s="4"/>
      <c r="P5" s="8"/>
    </row>
    <row r="6">
      <c r="A6" s="4"/>
      <c r="B6" s="4"/>
      <c r="C6" s="7"/>
      <c r="D6" s="5"/>
      <c r="E6" s="5"/>
      <c r="F6" s="5"/>
      <c r="G6" s="5"/>
      <c r="H6" s="5"/>
      <c r="I6" s="9">
        <f>IF(OR(A6="",D6="",E6="",F6="",G6="",H6=""),"",ROUND(((((D6+E6)+F6)+G6)+H6),2))</f>
      </c>
      <c r="J6" s="9">
        <f>IF(OR(A6="",C6=""),"",ROUND((C6*6500000),2))</f>
      </c>
      <c r="K6" s="9">
        <f>IF(OR(A6="",D6="",E6="",F6="",G6="",H6="",C6=""),"",ROUND((((((D6+E6)+F6)+G6)+H6)-(C6*6500000)),2))</f>
      </c>
      <c r="L6" s="4"/>
      <c r="M6" s="4"/>
      <c r="N6" s="4"/>
      <c r="O6" s="4"/>
      <c r="P6" s="8"/>
    </row>
    <row r="7">
      <c r="A7" s="4"/>
      <c r="B7" s="4"/>
      <c r="C7" s="7"/>
      <c r="D7" s="5"/>
      <c r="E7" s="5"/>
      <c r="F7" s="5"/>
      <c r="G7" s="5"/>
      <c r="H7" s="5"/>
      <c r="I7" s="9">
        <f>IF(OR(A7="",D7="",E7="",F7="",G7="",H7=""),"",ROUND(((((D7+E7)+F7)+G7)+H7),2))</f>
      </c>
      <c r="J7" s="9">
        <f>IF(OR(A7="",C7=""),"",ROUND((C7*6500000),2))</f>
      </c>
      <c r="K7" s="9">
        <f>IF(OR(A7="",D7="",E7="",F7="",G7="",H7="",C7=""),"",ROUND((((((D7+E7)+F7)+G7)+H7)-(C7*6500000)),2))</f>
      </c>
      <c r="L7" s="4"/>
      <c r="M7" s="4"/>
      <c r="N7" s="4"/>
      <c r="O7" s="4"/>
      <c r="P7" s="8"/>
    </row>
    <row r="8">
      <c r="A8" s="4"/>
      <c r="B8" s="4"/>
      <c r="C8" s="7"/>
      <c r="D8" s="5"/>
      <c r="E8" s="5"/>
      <c r="F8" s="5"/>
      <c r="G8" s="5"/>
      <c r="H8" s="5"/>
      <c r="I8" s="9">
        <f>IF(OR(A8="",D8="",E8="",F8="",G8="",H8=""),"",ROUND(((((D8+E8)+F8)+G8)+H8),2))</f>
      </c>
      <c r="J8" s="9">
        <f>IF(OR(A8="",C8=""),"",ROUND((C8*6500000),2))</f>
      </c>
      <c r="K8" s="9">
        <f>IF(OR(A8="",D8="",E8="",F8="",G8="",H8="",C8=""),"",ROUND((((((D8+E8)+F8)+G8)+H8)-(C8*6500000)),2))</f>
      </c>
      <c r="L8" s="4"/>
      <c r="M8" s="4"/>
      <c r="N8" s="4"/>
      <c r="O8" s="4"/>
      <c r="P8" s="8"/>
    </row>
    <row r="9">
      <c r="A9" s="4"/>
      <c r="B9" s="4"/>
      <c r="C9" s="7"/>
      <c r="D9" s="5"/>
      <c r="E9" s="5"/>
      <c r="F9" s="5"/>
      <c r="G9" s="5"/>
      <c r="H9" s="5"/>
      <c r="I9" s="9">
        <f>IF(OR(A9="",D9="",E9="",F9="",G9="",H9=""),"",ROUND(((((D9+E9)+F9)+G9)+H9),2))</f>
      </c>
      <c r="J9" s="9">
        <f>IF(OR(A9="",C9=""),"",ROUND((C9*6500000),2))</f>
      </c>
      <c r="K9" s="9">
        <f>IF(OR(A9="",D9="",E9="",F9="",G9="",H9="",C9=""),"",ROUND((((((D9+E9)+F9)+G9)+H9)-(C9*6500000)),2))</f>
      </c>
      <c r="L9" s="4"/>
      <c r="M9" s="4"/>
      <c r="N9" s="4"/>
      <c r="O9" s="4"/>
      <c r="P9" s="8"/>
    </row>
    <row r="10">
      <c r="A10" s="4"/>
      <c r="B10" s="4"/>
      <c r="C10" s="7"/>
      <c r="D10" s="5"/>
      <c r="E10" s="5"/>
      <c r="F10" s="5"/>
      <c r="G10" s="5"/>
      <c r="H10" s="5"/>
      <c r="I10" s="9">
        <f>IF(OR(A10="",D10="",E10="",F10="",G10="",H10=""),"",ROUND(((((D10+E10)+F10)+G10)+H10),2))</f>
      </c>
      <c r="J10" s="9">
        <f>IF(OR(A10="",C10=""),"",ROUND((C10*6500000),2))</f>
      </c>
      <c r="K10" s="9">
        <f>IF(OR(A10="",D10="",E10="",F10="",G10="",H10="",C10=""),"",ROUND((((((D10+E10)+F10)+G10)+H10)-(C10*6500000)),2))</f>
      </c>
      <c r="L10" s="4"/>
      <c r="M10" s="4"/>
      <c r="N10" s="4"/>
      <c r="O10" s="4"/>
      <c r="P10" s="8"/>
    </row>
    <row r="11">
      <c r="A11" s="4"/>
      <c r="B11" s="4"/>
      <c r="C11" s="7"/>
      <c r="D11" s="5"/>
      <c r="E11" s="5"/>
      <c r="F11" s="5"/>
      <c r="G11" s="5"/>
      <c r="H11" s="5"/>
      <c r="I11" s="9">
        <f>IF(OR(A11="",D11="",E11="",F11="",G11="",H11=""),"",ROUND(((((D11+E11)+F11)+G11)+H11),2))</f>
      </c>
      <c r="J11" s="9">
        <f>IF(OR(A11="",C11=""),"",ROUND((C11*6500000),2))</f>
      </c>
      <c r="K11" s="9">
        <f>IF(OR(A11="",D11="",E11="",F11="",G11="",H11="",C11=""),"",ROUND((((((D11+E11)+F11)+G11)+H11)-(C11*6500000)),2))</f>
      </c>
      <c r="L11" s="4"/>
      <c r="M11" s="4"/>
      <c r="N11" s="4"/>
      <c r="O11" s="4"/>
      <c r="P11" s="8"/>
    </row>
    <row r="12">
      <c r="A12" s="4"/>
      <c r="B12" s="4"/>
      <c r="C12" s="7"/>
      <c r="D12" s="5"/>
      <c r="E12" s="5"/>
      <c r="F12" s="5"/>
      <c r="G12" s="5"/>
      <c r="H12" s="5"/>
      <c r="I12" s="9">
        <f>IF(OR(A12="",D12="",E12="",F12="",G12="",H12=""),"",ROUND(((((D12+E12)+F12)+G12)+H12),2))</f>
      </c>
      <c r="J12" s="9">
        <f>IF(OR(A12="",C12=""),"",ROUND((C12*6500000),2))</f>
      </c>
      <c r="K12" s="9">
        <f>IF(OR(A12="",D12="",E12="",F12="",G12="",H12="",C12=""),"",ROUND((((((D12+E12)+F12)+G12)+H12)-(C12*6500000)),2))</f>
      </c>
      <c r="L12" s="4"/>
      <c r="M12" s="4"/>
      <c r="N12" s="4"/>
      <c r="O12" s="4"/>
      <c r="P12" s="8"/>
    </row>
    <row r="13">
      <c r="A13" s="4"/>
      <c r="B13" s="4"/>
      <c r="C13" s="7"/>
      <c r="D13" s="5"/>
      <c r="E13" s="5"/>
      <c r="F13" s="5"/>
      <c r="G13" s="5"/>
      <c r="H13" s="5"/>
      <c r="I13" s="9">
        <f>IF(OR(A13="",D13="",E13="",F13="",G13="",H13=""),"",ROUND(((((D13+E13)+F13)+G13)+H13),2))</f>
      </c>
      <c r="J13" s="9">
        <f>IF(OR(A13="",C13=""),"",ROUND((C13*6500000),2))</f>
      </c>
      <c r="K13" s="9">
        <f>IF(OR(A13="",D13="",E13="",F13="",G13="",H13="",C13=""),"",ROUND((((((D13+E13)+F13)+G13)+H13)-(C13*6500000)),2))</f>
      </c>
      <c r="L13" s="4"/>
      <c r="M13" s="4"/>
      <c r="N13" s="4"/>
      <c r="O13" s="4"/>
      <c r="P13" s="8"/>
    </row>
    <row r="14">
      <c r="A14" s="4"/>
      <c r="B14" s="4"/>
      <c r="C14" s="7"/>
      <c r="D14" s="5"/>
      <c r="E14" s="5"/>
      <c r="F14" s="5"/>
      <c r="G14" s="5"/>
      <c r="H14" s="5"/>
      <c r="I14" s="9">
        <f>IF(OR(A14="",D14="",E14="",F14="",G14="",H14=""),"",ROUND(((((D14+E14)+F14)+G14)+H14),2))</f>
      </c>
      <c r="J14" s="9">
        <f>IF(OR(A14="",C14=""),"",ROUND((C14*6500000),2))</f>
      </c>
      <c r="K14" s="9">
        <f>IF(OR(A14="",D14="",E14="",F14="",G14="",H14="",C14=""),"",ROUND((((((D14+E14)+F14)+G14)+H14)-(C14*6500000)),2))</f>
      </c>
      <c r="L14" s="4"/>
      <c r="M14" s="4"/>
      <c r="N14" s="4"/>
      <c r="O14" s="4"/>
      <c r="P14" s="8"/>
    </row>
    <row r="15">
      <c r="A15" s="4"/>
      <c r="B15" s="4"/>
      <c r="C15" s="7"/>
      <c r="D15" s="5"/>
      <c r="E15" s="5"/>
      <c r="F15" s="5"/>
      <c r="G15" s="5"/>
      <c r="H15" s="5"/>
      <c r="I15" s="9">
        <f>IF(OR(A15="",D15="",E15="",F15="",G15="",H15=""),"",ROUND(((((D15+E15)+F15)+G15)+H15),2))</f>
      </c>
      <c r="J15" s="9">
        <f>IF(OR(A15="",C15=""),"",ROUND((C15*6500000),2))</f>
      </c>
      <c r="K15" s="9">
        <f>IF(OR(A15="",D15="",E15="",F15="",G15="",H15="",C15=""),"",ROUND((((((D15+E15)+F15)+G15)+H15)-(C15*6500000)),2))</f>
      </c>
      <c r="L15" s="4"/>
      <c r="M15" s="4"/>
      <c r="N15" s="4"/>
      <c r="O15" s="4"/>
      <c r="P15" s="8"/>
    </row>
    <row r="16">
      <c r="A16" s="4"/>
      <c r="B16" s="4"/>
      <c r="C16" s="7"/>
      <c r="D16" s="5"/>
      <c r="E16" s="5"/>
      <c r="F16" s="5"/>
      <c r="G16" s="5"/>
      <c r="H16" s="5"/>
      <c r="I16" s="9">
        <f>IF(OR(A16="",D16="",E16="",F16="",G16="",H16=""),"",ROUND(((((D16+E16)+F16)+G16)+H16),2))</f>
      </c>
      <c r="J16" s="9">
        <f>IF(OR(A16="",C16=""),"",ROUND((C16*6500000),2))</f>
      </c>
      <c r="K16" s="9">
        <f>IF(OR(A16="",D16="",E16="",F16="",G16="",H16="",C16=""),"",ROUND((((((D16+E16)+F16)+G16)+H16)-(C16*6500000)),2))</f>
      </c>
      <c r="L16" s="4"/>
      <c r="M16" s="4"/>
      <c r="N16" s="4"/>
      <c r="O16" s="4"/>
      <c r="P16" s="8"/>
    </row>
    <row r="17">
      <c r="A17" s="4"/>
      <c r="B17" s="4"/>
      <c r="C17" s="7"/>
      <c r="D17" s="5"/>
      <c r="E17" s="5"/>
      <c r="F17" s="5"/>
      <c r="G17" s="5"/>
      <c r="H17" s="5"/>
      <c r="I17" s="9">
        <f>IF(OR(A17="",D17="",E17="",F17="",G17="",H17=""),"",ROUND(((((D17+E17)+F17)+G17)+H17),2))</f>
      </c>
      <c r="J17" s="9">
        <f>IF(OR(A17="",C17=""),"",ROUND((C17*6500000),2))</f>
      </c>
      <c r="K17" s="9">
        <f>IF(OR(A17="",D17="",E17="",F17="",G17="",H17="",C17=""),"",ROUND((((((D17+E17)+F17)+G17)+H17)-(C17*6500000)),2))</f>
      </c>
      <c r="L17" s="4"/>
      <c r="M17" s="4"/>
      <c r="N17" s="4"/>
      <c r="O17" s="4"/>
      <c r="P17" s="8"/>
    </row>
    <row r="18">
      <c r="A18" s="4"/>
      <c r="B18" s="4"/>
      <c r="C18" s="7"/>
      <c r="D18" s="5"/>
      <c r="E18" s="5"/>
      <c r="F18" s="5"/>
      <c r="G18" s="5"/>
      <c r="H18" s="5"/>
      <c r="I18" s="9">
        <f>IF(OR(A18="",D18="",E18="",F18="",G18="",H18=""),"",ROUND(((((D18+E18)+F18)+G18)+H18),2))</f>
      </c>
      <c r="J18" s="9">
        <f>IF(OR(A18="",C18=""),"",ROUND((C18*6500000),2))</f>
      </c>
      <c r="K18" s="9">
        <f>IF(OR(A18="",D18="",E18="",F18="",G18="",H18="",C18=""),"",ROUND((((((D18+E18)+F18)+G18)+H18)-(C18*6500000)),2))</f>
      </c>
      <c r="L18" s="4"/>
      <c r="M18" s="4"/>
      <c r="N18" s="4"/>
      <c r="O18" s="4"/>
      <c r="P18" s="8"/>
    </row>
    <row r="19">
      <c r="A19" s="4"/>
      <c r="B19" s="4"/>
      <c r="C19" s="7"/>
      <c r="D19" s="5"/>
      <c r="E19" s="5"/>
      <c r="F19" s="5"/>
      <c r="G19" s="5"/>
      <c r="H19" s="5"/>
      <c r="I19" s="9">
        <f>IF(OR(A19="",D19="",E19="",F19="",G19="",H19=""),"",ROUND(((((D19+E19)+F19)+G19)+H19),2))</f>
      </c>
      <c r="J19" s="9">
        <f>IF(OR(A19="",C19=""),"",ROUND((C19*6500000),2))</f>
      </c>
      <c r="K19" s="9">
        <f>IF(OR(A19="",D19="",E19="",F19="",G19="",H19="",C19=""),"",ROUND((((((D19+E19)+F19)+G19)+H19)-(C19*6500000)),2))</f>
      </c>
      <c r="L19" s="4"/>
      <c r="M19" s="4"/>
      <c r="N19" s="4"/>
      <c r="O19" s="4"/>
      <c r="P19" s="8"/>
    </row>
    <row r="20">
      <c r="A20" s="4"/>
      <c r="B20" s="4"/>
      <c r="C20" s="7"/>
      <c r="D20" s="5"/>
      <c r="E20" s="5"/>
      <c r="F20" s="5"/>
      <c r="G20" s="5"/>
      <c r="H20" s="5"/>
      <c r="I20" s="9">
        <f>IF(OR(A20="",D20="",E20="",F20="",G20="",H20=""),"",ROUND(((((D20+E20)+F20)+G20)+H20),2))</f>
      </c>
      <c r="J20" s="9">
        <f>IF(OR(A20="",C20=""),"",ROUND((C20*6500000),2))</f>
      </c>
      <c r="K20" s="9">
        <f>IF(OR(A20="",D20="",E20="",F20="",G20="",H20="",C20=""),"",ROUND((((((D20+E20)+F20)+G20)+H20)-(C20*6500000)),2))</f>
      </c>
      <c r="L20" s="4"/>
      <c r="M20" s="4"/>
      <c r="N20" s="4"/>
      <c r="O20" s="4"/>
      <c r="P20" s="8"/>
    </row>
    <row r="21">
      <c r="A21" s="4"/>
      <c r="B21" s="4"/>
      <c r="C21" s="7"/>
      <c r="D21" s="5"/>
      <c r="E21" s="5"/>
      <c r="F21" s="5"/>
      <c r="G21" s="5"/>
      <c r="H21" s="5"/>
      <c r="I21" s="9">
        <f>IF(OR(A21="",D21="",E21="",F21="",G21="",H21=""),"",ROUND(((((D21+E21)+F21)+G21)+H21),2))</f>
      </c>
      <c r="J21" s="9">
        <f>IF(OR(A21="",C21=""),"",ROUND((C21*6500000),2))</f>
      </c>
      <c r="K21" s="9">
        <f>IF(OR(A21="",D21="",E21="",F21="",G21="",H21="",C21=""),"",ROUND((((((D21+E21)+F21)+G21)+H21)-(C21*6500000)),2))</f>
      </c>
      <c r="L21" s="4"/>
      <c r="M21" s="4"/>
      <c r="N21" s="4"/>
      <c r="O21" s="4"/>
      <c r="P21" s="8"/>
    </row>
  </sheetData>
  <autoFilter ref="A1:P21"/>
  <dataValidations count="3">
    <dataValidation type="list" allowBlank="1" showErrorMessage="1" sqref="B2:B21">
      <formula1>"Projeção,Ano fechado,A conferir"</formula1>
    </dataValidation>
    <dataValidation type="list" allowBlank="1" showErrorMessage="1" sqref="M2:M21">
      <formula1>"Pendente,Em andamento,Conferida"</formula1>
    </dataValidation>
    <dataValidation type="list" allowBlank="1" showErrorMessage="1" sqref="N2:N21">
      <formula1>"Não examinado,Em análise,Possível ocorrência,Examinado sem ocorrência identificada"</formula1>
    </dataValidation>
  </dataValidations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xSplit="1" ySplit="1" topLeftCell="B2" activePane="bottomRight" state="frozen"/>
      <selection pane="bottomRight" activeCell="B2" sqref="B2"/>
    </sheetView>
  </sheetViews>
  <sheetFormatPr defaultRowHeight="15"/>
  <cols>
    <col min="1" max="1" width="30" customWidth="1"/>
    <col min="2" max="2" width="18" customWidth="1"/>
    <col min="3" max="3" width="18" customWidth="1"/>
    <col min="4" max="4" width="17" customWidth="1"/>
    <col min="5" max="5" width="21" customWidth="1"/>
    <col min="6" max="6" width="29" customWidth="1"/>
    <col min="7" max="7" width="26" customWidth="1"/>
    <col min="8" max="8" width="22" customWidth="1"/>
    <col min="9" max="9" width="23" customWidth="1"/>
    <col min="10" max="10" width="26" customWidth="1"/>
    <col min="11" max="11" width="25" customWidth="1"/>
    <col min="12" max="12" width="30" customWidth="1"/>
    <col min="13" max="13" width="18" customWidth="1"/>
    <col min="14" max="14" width="26" customWidth="1"/>
    <col min="15" max="15" width="30" customWidth="1"/>
    <col min="16" max="16" width="13" customWidth="1"/>
  </cols>
  <sheetData>
    <row r="1" ht="32" customHeight="1">
      <c r="A1" s="3" t="inlineStr">
        <is>
          <t xml:space="preserve">Ano examinado</t>
        </is>
      </c>
      <c r="B1" s="3" t="inlineStr">
        <is>
          <t xml:space="preserve">Situação dos valores</t>
        </is>
      </c>
      <c r="C1" s="3" t="inlineStr">
        <is>
          <t xml:space="preserve">Meses de atividade no ano</t>
        </is>
      </c>
      <c r="D1" s="3" t="inlineStr">
        <is>
          <t xml:space="preserve">Receita bruta (R$)</t>
        </is>
      </c>
      <c r="E1" s="3" t="inlineStr">
        <is>
          <t xml:space="preserve">Rendimentos de aplicações (R$)</t>
        </is>
      </c>
      <c r="F1" s="3" t="inlineStr">
        <is>
          <t xml:space="preserve">Ganhos líquidos em operações de mercado (R$)</t>
        </is>
      </c>
      <c r="G1" s="3" t="inlineStr">
        <is>
          <t xml:space="preserve">Demais receitas e ganhos de capital (R$)</t>
        </is>
      </c>
      <c r="H1" s="3" t="inlineStr">
        <is>
          <t xml:space="preserve">Outras parcelas específicas (R$)</t>
        </is>
      </c>
      <c r="I1" s="3" t="inlineStr">
        <is>
          <t xml:space="preserve">Soma das parcelas informadas (R$)</t>
        </is>
      </c>
      <c r="J1" s="3" t="inlineStr">
        <is>
          <t xml:space="preserve">Referência para os meses informados (R$)</t>
        </is>
      </c>
      <c r="K1" s="3" t="inlineStr">
        <is>
          <t xml:space="preserve">Diferença entre soma e referência (R$)</t>
        </is>
      </c>
      <c r="L1" s="3" t="inlineStr">
        <is>
          <t xml:space="preserve">Documentos e conciliações a verificar</t>
        </is>
      </c>
      <c r="M1" s="3" t="inlineStr">
        <is>
          <t xml:space="preserve">Conciliação da receita</t>
        </is>
      </c>
      <c r="N1" s="3" t="inlineStr">
        <is>
          <t xml:space="preserve">Outras causas de Lucro Real obrigatório</t>
        </is>
      </c>
      <c r="O1" s="3" t="inlineStr">
        <is>
          <t xml:space="preserve">Responsável pela próxima conferência</t>
        </is>
      </c>
      <c r="P1" s="3" t="inlineStr">
        <is>
          <t xml:space="preserve">Última revisão</t>
        </is>
      </c>
    </row>
    <row r="2">
      <c r="A2" s="4" t="inlineStr">
        <is>
          <t xml:space="preserve">2026 (hipotético)</t>
        </is>
      </c>
      <c r="B2" s="4" t="inlineStr">
        <is>
          <t xml:space="preserve">Projeção</t>
        </is>
      </c>
      <c r="C2" s="7">
        <v>12</v>
      </c>
      <c r="D2" s="5">
        <v>77900000</v>
      </c>
      <c r="E2" s="5">
        <v>200000</v>
      </c>
      <c r="F2" s="5">
        <v>0</v>
      </c>
      <c r="G2" s="5">
        <v>0</v>
      </c>
      <c r="H2" s="5">
        <v>0</v>
      </c>
      <c r="I2" s="9">
        <f>IF(OR(A2="",D2="",E2="",F2="",G2="",H2=""),"",ROUND(((((D2+E2)+F2)+G2)+H2),2))</f>
        <v>78100000</v>
      </c>
      <c r="J2" s="9">
        <f>IF(OR(A2="",C2=""),"",ROUND((C2*6500000),2))</f>
        <v>78000000</v>
      </c>
      <c r="K2" s="9">
        <f>IF(OR(A2="",D2="",E2="",F2="",G2="",H2="",C2=""),"",ROUND((((((D2+E2)+F2)+G2)+H2)-(C2*6500000)),2))</f>
        <v>100000</v>
      </c>
      <c r="L2" s="4" t="inlineStr">
        <is>
          <t xml:space="preserve">Registros fiscais, informes financeiros e registros contábeis a confrontar</t>
        </is>
      </c>
      <c r="M2" s="4" t="inlineStr">
        <is>
          <t xml:space="preserve">Pendente</t>
        </is>
      </c>
      <c r="N2" s="4" t="inlineStr">
        <is>
          <t xml:space="preserve">Não examinado</t>
        </is>
      </c>
      <c r="O2" s="4" t="inlineStr">
        <is>
          <t xml:space="preserve">Fiscal, financeiro e contabilidade</t>
        </is>
      </c>
      <c r="P2" s="8">
        <v>46310</v>
      </c>
    </row>
  </sheetData>
  <autoFilter ref="A1:P2"/>
  <dataValidations count="3">
    <dataValidation type="list" allowBlank="1" showErrorMessage="1" sqref="B2:B2">
      <formula1>"Projeção,Ano fechado,A conferir"</formula1>
    </dataValidation>
    <dataValidation type="list" allowBlank="1" showErrorMessage="1" sqref="M2:M2">
      <formula1>"Pendente,Em andamento,Conferida"</formula1>
    </dataValidation>
    <dataValidation type="list" allowBlank="1" showErrorMessage="1" sqref="N2:N2">
      <formula1>"Não examinado,Em análise,Possível ocorrência,Examinado sem ocorrência identificada"</formula1>
    </dataValidation>
  </dataValidations>
</worksheet>
</file>